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accounting\AA Enterprise Monthly Financials to Email\"/>
    </mc:Choice>
  </mc:AlternateContent>
  <xr:revisionPtr revIDLastSave="0" documentId="8_{93B3A6B6-4E92-4EFF-9A10-BF30526BBDA8}" xr6:coauthVersionLast="47" xr6:coauthVersionMax="47" xr10:uidLastSave="{00000000-0000-0000-0000-000000000000}"/>
  <bookViews>
    <workbookView xWindow="-110" yWindow="-110" windowWidth="19420" windowHeight="11020" xr2:uid="{D895A00B-66BA-430D-AAAA-EC477604D74E}"/>
  </bookViews>
  <sheets>
    <sheet name="Sheet1" sheetId="1" r:id="rId1"/>
  </sheets>
  <definedNames>
    <definedName name="_xlnm.Print_Titles" localSheetId="0">Sheet1!$A:$I,Sheet1!$5:$6</definedName>
    <definedName name="QB_COLUMN_290" localSheetId="0" hidden="1">Sheet1!$BC$5</definedName>
    <definedName name="QB_COLUMN_59201" localSheetId="0" hidden="1">Sheet1!$J$6</definedName>
    <definedName name="QB_COLUMN_592010" localSheetId="0" hidden="1">Sheet1!$AT$6</definedName>
    <definedName name="QB_COLUMN_592011" localSheetId="0" hidden="1">Sheet1!$AX$6</definedName>
    <definedName name="QB_COLUMN_59202" localSheetId="0" hidden="1">Sheet1!$N$6</definedName>
    <definedName name="QB_COLUMN_59203" localSheetId="0" hidden="1">Sheet1!$R$6</definedName>
    <definedName name="QB_COLUMN_59204" localSheetId="0" hidden="1">Sheet1!$V$6</definedName>
    <definedName name="QB_COLUMN_59205" localSheetId="0" hidden="1">Sheet1!$Z$6</definedName>
    <definedName name="QB_COLUMN_59206" localSheetId="0" hidden="1">Sheet1!$AD$6</definedName>
    <definedName name="QB_COLUMN_59207" localSheetId="0" hidden="1">Sheet1!$AH$6</definedName>
    <definedName name="QB_COLUMN_59208" localSheetId="0" hidden="1">Sheet1!$AL$6</definedName>
    <definedName name="QB_COLUMN_59209" localSheetId="0" hidden="1">Sheet1!$AP$6</definedName>
    <definedName name="QB_COLUMN_59300" localSheetId="0" hidden="1">Sheet1!$BC$6</definedName>
    <definedName name="QB_COLUMN_63620" localSheetId="0" hidden="1">Sheet1!$BE$6</definedName>
    <definedName name="QB_COLUMN_63621" localSheetId="0" hidden="1">Sheet1!$L$6</definedName>
    <definedName name="QB_COLUMN_636210" localSheetId="0" hidden="1">Sheet1!$AV$6</definedName>
    <definedName name="QB_COLUMN_636211" localSheetId="0" hidden="1">Sheet1!$AZ$6</definedName>
    <definedName name="QB_COLUMN_63622" localSheetId="0" hidden="1">Sheet1!$P$6</definedName>
    <definedName name="QB_COLUMN_63623" localSheetId="0" hidden="1">Sheet1!$T$6</definedName>
    <definedName name="QB_COLUMN_63624" localSheetId="0" hidden="1">Sheet1!$X$6</definedName>
    <definedName name="QB_COLUMN_63625" localSheetId="0" hidden="1">Sheet1!$AB$6</definedName>
    <definedName name="QB_COLUMN_63626" localSheetId="0" hidden="1">Sheet1!$AF$6</definedName>
    <definedName name="QB_COLUMN_63627" localSheetId="0" hidden="1">Sheet1!$AJ$6</definedName>
    <definedName name="QB_COLUMN_63628" localSheetId="0" hidden="1">Sheet1!$AN$6</definedName>
    <definedName name="QB_COLUMN_63629" localSheetId="0" hidden="1">Sheet1!$AR$6</definedName>
    <definedName name="QB_COLUMN_64430" localSheetId="0" hidden="1">Sheet1!$BF$6</definedName>
    <definedName name="QB_COLUMN_64431" localSheetId="0" hidden="1">Sheet1!$M$6</definedName>
    <definedName name="QB_COLUMN_644310" localSheetId="0" hidden="1">Sheet1!$AW$6</definedName>
    <definedName name="QB_COLUMN_644311" localSheetId="0" hidden="1">Sheet1!$BA$6</definedName>
    <definedName name="QB_COLUMN_64432" localSheetId="0" hidden="1">Sheet1!$Q$6</definedName>
    <definedName name="QB_COLUMN_64433" localSheetId="0" hidden="1">Sheet1!$U$6</definedName>
    <definedName name="QB_COLUMN_64434" localSheetId="0" hidden="1">Sheet1!$Y$6</definedName>
    <definedName name="QB_COLUMN_64435" localSheetId="0" hidden="1">Sheet1!$AC$6</definedName>
    <definedName name="QB_COLUMN_64436" localSheetId="0" hidden="1">Sheet1!$AG$6</definedName>
    <definedName name="QB_COLUMN_64437" localSheetId="0" hidden="1">Sheet1!$AK$6</definedName>
    <definedName name="QB_COLUMN_64438" localSheetId="0" hidden="1">Sheet1!$AO$6</definedName>
    <definedName name="QB_COLUMN_64439" localSheetId="0" hidden="1">Sheet1!$AS$6</definedName>
    <definedName name="QB_COLUMN_76211" localSheetId="0" hidden="1">Sheet1!$K$6</definedName>
    <definedName name="QB_COLUMN_762110" localSheetId="0" hidden="1">Sheet1!$AU$6</definedName>
    <definedName name="QB_COLUMN_762111" localSheetId="0" hidden="1">Sheet1!$AY$6</definedName>
    <definedName name="QB_COLUMN_76212" localSheetId="0" hidden="1">Sheet1!$O$6</definedName>
    <definedName name="QB_COLUMN_76213" localSheetId="0" hidden="1">Sheet1!$S$6</definedName>
    <definedName name="QB_COLUMN_76214" localSheetId="0" hidden="1">Sheet1!$W$6</definedName>
    <definedName name="QB_COLUMN_76215" localSheetId="0" hidden="1">Sheet1!$AA$6</definedName>
    <definedName name="QB_COLUMN_76216" localSheetId="0" hidden="1">Sheet1!$AE$6</definedName>
    <definedName name="QB_COLUMN_76217" localSheetId="0" hidden="1">Sheet1!$AI$6</definedName>
    <definedName name="QB_COLUMN_76218" localSheetId="0" hidden="1">Sheet1!$AM$6</definedName>
    <definedName name="QB_COLUMN_76219" localSheetId="0" hidden="1">Sheet1!$AQ$6</definedName>
    <definedName name="QB_COLUMN_76310" localSheetId="0" hidden="1">Sheet1!$BD$6</definedName>
    <definedName name="QB_DATA_0" localSheetId="0" hidden="1">Sheet1!$12:$12,Sheet1!$13:$13,Sheet1!$16:$16,Sheet1!$17:$17,Sheet1!$18:$18,Sheet1!$19:$19,Sheet1!$20:$20,Sheet1!$21:$21,Sheet1!$26:$26,Sheet1!$34:$34,Sheet1!$35:$35,Sheet1!$36:$36,Sheet1!$37:$37,Sheet1!$40:$40,Sheet1!$46:$46,Sheet1!$47:$47</definedName>
    <definedName name="QB_DATA_1" localSheetId="0" hidden="1">Sheet1!$48:$48,Sheet1!$50:$50,Sheet1!$53:$53,Sheet1!$57:$57,Sheet1!$62:$62,Sheet1!$65:$65,Sheet1!$67:$67,Sheet1!$68:$68,Sheet1!$72:$72,Sheet1!$79:$79,Sheet1!$87:$87,Sheet1!$90:$90</definedName>
    <definedName name="QB_FORMULA_0" localSheetId="0" hidden="1">Sheet1!$L$12,Sheet1!$M$12,Sheet1!$P$12,Sheet1!$Q$12,Sheet1!$T$12,Sheet1!$U$12,Sheet1!$X$12,Sheet1!$Y$12,Sheet1!$AB$12,Sheet1!$AC$12,Sheet1!$AF$12,Sheet1!$AG$12,Sheet1!$AJ$12,Sheet1!$AK$12,Sheet1!$AN$12,Sheet1!$AO$12</definedName>
    <definedName name="QB_FORMULA_1" localSheetId="0" hidden="1">Sheet1!$AR$12,Sheet1!$AS$12,Sheet1!$AV$12,Sheet1!$AW$12,Sheet1!$AZ$12,Sheet1!$BA$12,Sheet1!$BC$12,Sheet1!$BD$12,Sheet1!$BE$12,Sheet1!$BF$12,Sheet1!$BC$13,Sheet1!$J$14,Sheet1!$K$14,Sheet1!$L$14,Sheet1!$M$14,Sheet1!$N$14</definedName>
    <definedName name="QB_FORMULA_10" localSheetId="0" hidden="1">Sheet1!$Y$19,Sheet1!$AB$19,Sheet1!$AC$19,Sheet1!$AF$19,Sheet1!$AG$19,Sheet1!$AJ$19,Sheet1!$AK$19,Sheet1!$AN$19,Sheet1!$AO$19,Sheet1!$AR$19,Sheet1!$AS$19,Sheet1!$AV$19,Sheet1!$AW$19,Sheet1!$AZ$19,Sheet1!$BA$19,Sheet1!$BC$19</definedName>
    <definedName name="QB_FORMULA_100" localSheetId="0" hidden="1">Sheet1!$K$80,Sheet1!$L$80,Sheet1!$M$80,Sheet1!$N$80,Sheet1!$O$80,Sheet1!$P$80,Sheet1!$Q$80,Sheet1!$R$80,Sheet1!$S$80,Sheet1!$T$80,Sheet1!$U$80,Sheet1!$V$80,Sheet1!$W$80,Sheet1!$X$80,Sheet1!$Y$80,Sheet1!$Z$80</definedName>
    <definedName name="QB_FORMULA_101" localSheetId="0" hidden="1">Sheet1!$AA$80,Sheet1!$AB$80,Sheet1!$AC$80,Sheet1!$AD$80,Sheet1!$AE$80,Sheet1!$AF$80,Sheet1!$AG$80,Sheet1!$AH$80,Sheet1!$AI$80,Sheet1!$AJ$80,Sheet1!$AK$80,Sheet1!$AL$80,Sheet1!$AM$80,Sheet1!$AN$80,Sheet1!$AO$80,Sheet1!$AP$80</definedName>
    <definedName name="QB_FORMULA_102" localSheetId="0" hidden="1">Sheet1!$AQ$80,Sheet1!$AR$80,Sheet1!$AS$80,Sheet1!$AT$80,Sheet1!$AU$80,Sheet1!$AV$80,Sheet1!$AW$80,Sheet1!$AX$80,Sheet1!$AY$80,Sheet1!$AZ$80,Sheet1!$BA$80,Sheet1!$BC$80,Sheet1!$BD$80,Sheet1!$BE$80,Sheet1!$BF$80,Sheet1!$J$81</definedName>
    <definedName name="QB_FORMULA_103" localSheetId="0" hidden="1">Sheet1!$K$81,Sheet1!$L$81,Sheet1!$M$81,Sheet1!$N$81,Sheet1!$O$81,Sheet1!$P$81,Sheet1!$Q$81,Sheet1!$R$81,Sheet1!$S$81,Sheet1!$T$81,Sheet1!$U$81,Sheet1!$V$81,Sheet1!$W$81,Sheet1!$X$81,Sheet1!$Y$81,Sheet1!$Z$81</definedName>
    <definedName name="QB_FORMULA_104" localSheetId="0" hidden="1">Sheet1!$AA$81,Sheet1!$AB$81,Sheet1!$AC$81,Sheet1!$AD$81,Sheet1!$AE$81,Sheet1!$AF$81,Sheet1!$AG$81,Sheet1!$AH$81,Sheet1!$AI$81,Sheet1!$AJ$81,Sheet1!$AK$81,Sheet1!$AL$81,Sheet1!$AM$81,Sheet1!$AN$81,Sheet1!$AO$81,Sheet1!$AP$81</definedName>
    <definedName name="QB_FORMULA_105" localSheetId="0" hidden="1">Sheet1!$AQ$81,Sheet1!$AR$81,Sheet1!$AS$81,Sheet1!$AT$81,Sheet1!$AU$81,Sheet1!$AV$81,Sheet1!$AW$81,Sheet1!$AX$81,Sheet1!$AY$81,Sheet1!$AZ$81,Sheet1!$BA$81,Sheet1!$BC$81,Sheet1!$BD$81,Sheet1!$BE$81,Sheet1!$BF$81,Sheet1!$J$82</definedName>
    <definedName name="QB_FORMULA_106" localSheetId="0" hidden="1">Sheet1!$K$82,Sheet1!$L$82,Sheet1!$M$82,Sheet1!$N$82,Sheet1!$O$82,Sheet1!$P$82,Sheet1!$Q$82,Sheet1!$R$82,Sheet1!$S$82,Sheet1!$T$82,Sheet1!$U$82,Sheet1!$V$82,Sheet1!$W$82,Sheet1!$X$82,Sheet1!$Y$82,Sheet1!$Z$82</definedName>
    <definedName name="QB_FORMULA_107" localSheetId="0" hidden="1">Sheet1!$AA$82,Sheet1!$AB$82,Sheet1!$AC$82,Sheet1!$AD$82,Sheet1!$AE$82,Sheet1!$AF$82,Sheet1!$AG$82,Sheet1!$AH$82,Sheet1!$AI$82,Sheet1!$AJ$82,Sheet1!$AK$82,Sheet1!$AL$82,Sheet1!$AM$82,Sheet1!$AN$82,Sheet1!$AO$82,Sheet1!$AP$82</definedName>
    <definedName name="QB_FORMULA_108" localSheetId="0" hidden="1">Sheet1!$AQ$82,Sheet1!$AR$82,Sheet1!$AS$82,Sheet1!$AT$82,Sheet1!$AU$82,Sheet1!$AV$82,Sheet1!$AW$82,Sheet1!$AX$82,Sheet1!$AY$82,Sheet1!$AZ$82,Sheet1!$BA$82,Sheet1!$BC$82,Sheet1!$BD$82,Sheet1!$BE$82,Sheet1!$BF$82,Sheet1!$J$83</definedName>
    <definedName name="QB_FORMULA_109" localSheetId="0" hidden="1">Sheet1!$K$83,Sheet1!$L$83,Sheet1!$M$83,Sheet1!$N$83,Sheet1!$O$83,Sheet1!$P$83,Sheet1!$Q$83,Sheet1!$R$83,Sheet1!$S$83,Sheet1!$T$83,Sheet1!$U$83,Sheet1!$V$83,Sheet1!$W$83,Sheet1!$X$83,Sheet1!$Y$83,Sheet1!$Z$83</definedName>
    <definedName name="QB_FORMULA_11" localSheetId="0" hidden="1">Sheet1!$BD$19,Sheet1!$BE$19,Sheet1!$BF$19,Sheet1!$L$20,Sheet1!$M$20,Sheet1!$P$20,Sheet1!$Q$20,Sheet1!$T$20,Sheet1!$U$20,Sheet1!$X$20,Sheet1!$Y$20,Sheet1!$AB$20,Sheet1!$AC$20,Sheet1!$AF$20,Sheet1!$AG$20,Sheet1!$AJ$20</definedName>
    <definedName name="QB_FORMULA_110" localSheetId="0" hidden="1">Sheet1!$AA$83,Sheet1!$AB$83,Sheet1!$AC$83,Sheet1!$AD$83,Sheet1!$AE$83,Sheet1!$AF$83,Sheet1!$AG$83,Sheet1!$AH$83,Sheet1!$AI$83,Sheet1!$AJ$83,Sheet1!$AK$83,Sheet1!$AL$83,Sheet1!$AM$83,Sheet1!$AN$83,Sheet1!$AO$83,Sheet1!$AP$83</definedName>
    <definedName name="QB_FORMULA_111" localSheetId="0" hidden="1">Sheet1!$AQ$83,Sheet1!$AR$83,Sheet1!$AS$83,Sheet1!$AT$83,Sheet1!$AU$83,Sheet1!$AV$83,Sheet1!$AW$83,Sheet1!$AX$83,Sheet1!$AY$83,Sheet1!$AZ$83,Sheet1!$BA$83,Sheet1!$BC$83,Sheet1!$BD$83,Sheet1!$BE$83,Sheet1!$BF$83,Sheet1!$AJ$87</definedName>
    <definedName name="QB_FORMULA_112" localSheetId="0" hidden="1">Sheet1!$AK$87,Sheet1!$AN$87,Sheet1!$AO$87,Sheet1!$AR$87,Sheet1!$AS$87,Sheet1!$AV$87,Sheet1!$AW$87,Sheet1!$AZ$87,Sheet1!$BA$87,Sheet1!$BC$87,Sheet1!$BD$87,Sheet1!$BE$87,Sheet1!$BF$87,Sheet1!$J$88,Sheet1!$N$88,Sheet1!$R$88</definedName>
    <definedName name="QB_FORMULA_113" localSheetId="0" hidden="1">Sheet1!$V$88,Sheet1!$Z$88,Sheet1!$AD$88,Sheet1!$AH$88,Sheet1!$AI$88,Sheet1!$AJ$88,Sheet1!$AK$88,Sheet1!$AL$88,Sheet1!$AM$88,Sheet1!$AN$88,Sheet1!$AO$88,Sheet1!$AP$88,Sheet1!$AQ$88,Sheet1!$AR$88,Sheet1!$AS$88,Sheet1!$AT$88</definedName>
    <definedName name="QB_FORMULA_114" localSheetId="0" hidden="1">Sheet1!$AU$88,Sheet1!$AV$88,Sheet1!$AW$88,Sheet1!$AX$88,Sheet1!$AY$88,Sheet1!$AZ$88,Sheet1!$BA$88,Sheet1!$BC$88,Sheet1!$BD$88,Sheet1!$BE$88,Sheet1!$BF$88,Sheet1!$L$90,Sheet1!$M$90,Sheet1!$P$90,Sheet1!$Q$90,Sheet1!$T$90</definedName>
    <definedName name="QB_FORMULA_115" localSheetId="0" hidden="1">Sheet1!$U$90,Sheet1!$X$90,Sheet1!$Y$90,Sheet1!$AB$90,Sheet1!$AC$90,Sheet1!$AF$90,Sheet1!$AG$90,Sheet1!$AJ$90,Sheet1!$AK$90,Sheet1!$AN$90,Sheet1!$AO$90,Sheet1!$AR$90,Sheet1!$AS$90,Sheet1!$AV$90,Sheet1!$AW$90,Sheet1!$AZ$90</definedName>
    <definedName name="QB_FORMULA_116" localSheetId="0" hidden="1">Sheet1!$BA$90,Sheet1!$BC$90,Sheet1!$BD$90,Sheet1!$BE$90,Sheet1!$BF$90,Sheet1!$J$91,Sheet1!$K$91,Sheet1!$L$91,Sheet1!$M$91,Sheet1!$N$91,Sheet1!$O$91,Sheet1!$P$91,Sheet1!$Q$91,Sheet1!$R$91,Sheet1!$S$91,Sheet1!$T$91</definedName>
    <definedName name="QB_FORMULA_117" localSheetId="0" hidden="1">Sheet1!$U$91,Sheet1!$V$91,Sheet1!$W$91,Sheet1!$X$91,Sheet1!$Y$91,Sheet1!$Z$91,Sheet1!$AA$91,Sheet1!$AB$91,Sheet1!$AC$91,Sheet1!$AD$91,Sheet1!$AE$91,Sheet1!$AF$91,Sheet1!$AG$91,Sheet1!$AH$91,Sheet1!$AI$91,Sheet1!$AJ$91</definedName>
    <definedName name="QB_FORMULA_118" localSheetId="0" hidden="1">Sheet1!$AK$91,Sheet1!$AL$91,Sheet1!$AM$91,Sheet1!$AN$91,Sheet1!$AO$91,Sheet1!$AP$91,Sheet1!$AQ$91,Sheet1!$AR$91,Sheet1!$AS$91,Sheet1!$AT$91,Sheet1!$AU$91,Sheet1!$AV$91,Sheet1!$AW$91,Sheet1!$AX$91,Sheet1!$AY$91,Sheet1!$AZ$91</definedName>
    <definedName name="QB_FORMULA_119" localSheetId="0" hidden="1">Sheet1!$BA$91,Sheet1!$BC$91,Sheet1!$BD$91,Sheet1!$BE$91,Sheet1!$BF$91,Sheet1!$J$92,Sheet1!$K$92,Sheet1!$L$92,Sheet1!$M$92,Sheet1!$N$92,Sheet1!$O$92,Sheet1!$P$92,Sheet1!$Q$92,Sheet1!$R$92,Sheet1!$S$92,Sheet1!$T$92</definedName>
    <definedName name="QB_FORMULA_12" localSheetId="0" hidden="1">Sheet1!$AK$20,Sheet1!$AN$20,Sheet1!$AO$20,Sheet1!$AR$20,Sheet1!$AS$20,Sheet1!$AV$20,Sheet1!$AW$20,Sheet1!$AZ$20,Sheet1!$BA$20,Sheet1!$BC$20,Sheet1!$BD$20,Sheet1!$BE$20,Sheet1!$BF$20,Sheet1!$L$21,Sheet1!$M$21,Sheet1!$P$21</definedName>
    <definedName name="QB_FORMULA_120" localSheetId="0" hidden="1">Sheet1!$U$92,Sheet1!$V$92,Sheet1!$W$92,Sheet1!$X$92,Sheet1!$Y$92,Sheet1!$Z$92,Sheet1!$AA$92,Sheet1!$AB$92,Sheet1!$AC$92,Sheet1!$AD$92,Sheet1!$AE$92,Sheet1!$AF$92,Sheet1!$AG$92,Sheet1!$AH$92,Sheet1!$AI$92,Sheet1!$AJ$92</definedName>
    <definedName name="QB_FORMULA_121" localSheetId="0" hidden="1">Sheet1!$AK$92,Sheet1!$AL$92,Sheet1!$AM$92,Sheet1!$AN$92,Sheet1!$AO$92,Sheet1!$AP$92,Sheet1!$AQ$92,Sheet1!$AR$92,Sheet1!$AS$92,Sheet1!$AT$92,Sheet1!$AU$92,Sheet1!$AV$92,Sheet1!$AW$92,Sheet1!$AX$92,Sheet1!$AY$92,Sheet1!$AZ$92</definedName>
    <definedName name="QB_FORMULA_122" localSheetId="0" hidden="1">Sheet1!$BA$92,Sheet1!$BC$92,Sheet1!$BD$92,Sheet1!$BE$92,Sheet1!$BF$92,Sheet1!$J$93,Sheet1!$K$93,Sheet1!$L$93,Sheet1!$M$93,Sheet1!$N$93,Sheet1!$O$93,Sheet1!$P$93,Sheet1!$Q$93,Sheet1!$R$93,Sheet1!$S$93,Sheet1!$T$93</definedName>
    <definedName name="QB_FORMULA_123" localSheetId="0" hidden="1">Sheet1!$U$93,Sheet1!$V$93,Sheet1!$W$93,Sheet1!$X$93,Sheet1!$Y$93,Sheet1!$Z$93,Sheet1!$AA$93,Sheet1!$AB$93,Sheet1!$AC$93,Sheet1!$AD$93,Sheet1!$AE$93,Sheet1!$AF$93,Sheet1!$AG$93,Sheet1!$AH$93,Sheet1!$AI$93,Sheet1!$AJ$93</definedName>
    <definedName name="QB_FORMULA_124" localSheetId="0" hidden="1">Sheet1!$AK$93,Sheet1!$AL$93,Sheet1!$AM$93,Sheet1!$AN$93,Sheet1!$AO$93,Sheet1!$AP$93,Sheet1!$AQ$93,Sheet1!$AR$93,Sheet1!$AS$93,Sheet1!$AT$93,Sheet1!$AU$93,Sheet1!$AV$93,Sheet1!$AW$93,Sheet1!$AX$93,Sheet1!$AY$93,Sheet1!$AZ$93</definedName>
    <definedName name="QB_FORMULA_125" localSheetId="0" hidden="1">Sheet1!$BA$93,Sheet1!$BC$93,Sheet1!$BD$93,Sheet1!$BE$93,Sheet1!$BF$93,Sheet1!$J$94,Sheet1!$K$94,Sheet1!$L$94,Sheet1!$M$94,Sheet1!$N$94,Sheet1!$O$94,Sheet1!$P$94,Sheet1!$Q$94,Sheet1!$R$94,Sheet1!$S$94,Sheet1!$T$94</definedName>
    <definedName name="QB_FORMULA_126" localSheetId="0" hidden="1">Sheet1!$U$94,Sheet1!$V$94,Sheet1!$W$94,Sheet1!$X$94,Sheet1!$Y$94,Sheet1!$Z$94,Sheet1!$AA$94,Sheet1!$AB$94,Sheet1!$AC$94,Sheet1!$AD$94,Sheet1!$AE$94,Sheet1!$AF$94,Sheet1!$AG$94,Sheet1!$AH$94,Sheet1!$AI$94,Sheet1!$AJ$94</definedName>
    <definedName name="QB_FORMULA_127" localSheetId="0" hidden="1">Sheet1!$AK$94,Sheet1!$AL$94,Sheet1!$AM$94,Sheet1!$AN$94,Sheet1!$AO$94,Sheet1!$AP$94,Sheet1!$AQ$94,Sheet1!$AR$94,Sheet1!$AS$94,Sheet1!$AT$94,Sheet1!$AU$94,Sheet1!$AV$94,Sheet1!$AW$94,Sheet1!$AX$94,Sheet1!$AY$94,Sheet1!$AZ$94</definedName>
    <definedName name="QB_FORMULA_128" localSheetId="0" hidden="1">Sheet1!$BA$94,Sheet1!$BC$94,Sheet1!$BD$94,Sheet1!$BE$94,Sheet1!$BF$94,Sheet1!$J$95,Sheet1!$K$95,Sheet1!$L$95,Sheet1!$M$95,Sheet1!$N$95,Sheet1!$O$95,Sheet1!$P$95,Sheet1!$Q$95,Sheet1!$R$95,Sheet1!$S$95,Sheet1!$T$95</definedName>
    <definedName name="QB_FORMULA_129" localSheetId="0" hidden="1">Sheet1!$U$95,Sheet1!$V$95,Sheet1!$W$95,Sheet1!$X$95,Sheet1!$Y$95,Sheet1!$Z$95,Sheet1!$AA$95,Sheet1!$AB$95,Sheet1!$AC$95,Sheet1!$AD$95,Sheet1!$AE$95,Sheet1!$AF$95,Sheet1!$AG$95,Sheet1!$AH$95,Sheet1!$AI$95,Sheet1!$AJ$95</definedName>
    <definedName name="QB_FORMULA_13" localSheetId="0" hidden="1">Sheet1!$Q$21,Sheet1!$T$21,Sheet1!$U$21,Sheet1!$X$21,Sheet1!$Y$21,Sheet1!$AB$21,Sheet1!$AC$21,Sheet1!$AF$21,Sheet1!$AG$21,Sheet1!$AJ$21,Sheet1!$AK$21,Sheet1!$AN$21,Sheet1!$AO$21,Sheet1!$AR$21,Sheet1!$AS$21,Sheet1!$AV$21</definedName>
    <definedName name="QB_FORMULA_130" localSheetId="0" hidden="1">Sheet1!$AK$95,Sheet1!$AL$95,Sheet1!$AM$95,Sheet1!$AN$95,Sheet1!$AO$95,Sheet1!$AP$95,Sheet1!$AQ$95,Sheet1!$AR$95,Sheet1!$AS$95,Sheet1!$AT$95,Sheet1!$AU$95,Sheet1!$AV$95,Sheet1!$AW$95,Sheet1!$AX$95,Sheet1!$AY$95,Sheet1!$AZ$95</definedName>
    <definedName name="QB_FORMULA_131" localSheetId="0" hidden="1">Sheet1!$BA$95,Sheet1!$BC$95,Sheet1!$BD$95,Sheet1!$BE$95,Sheet1!$BF$95,Sheet1!$J$96,Sheet1!$K$96,Sheet1!$L$96,Sheet1!$M$96,Sheet1!$N$96,Sheet1!$O$96,Sheet1!$P$96,Sheet1!$Q$96,Sheet1!$R$96,Sheet1!$S$96,Sheet1!$T$96</definedName>
    <definedName name="QB_FORMULA_132" localSheetId="0" hidden="1">Sheet1!$U$96,Sheet1!$V$96,Sheet1!$W$96,Sheet1!$X$96,Sheet1!$Y$96,Sheet1!$Z$96,Sheet1!$AA$96,Sheet1!$AB$96,Sheet1!$AC$96,Sheet1!$AD$96,Sheet1!$AE$96,Sheet1!$AF$96,Sheet1!$AG$96,Sheet1!$AH$96,Sheet1!$AI$96,Sheet1!$AJ$96</definedName>
    <definedName name="QB_FORMULA_133" localSheetId="0" hidden="1">Sheet1!$AK$96,Sheet1!$AL$96,Sheet1!$AM$96,Sheet1!$AN$96,Sheet1!$AO$96,Sheet1!$AP$96,Sheet1!$AQ$96,Sheet1!$AR$96,Sheet1!$AS$96,Sheet1!$AT$96,Sheet1!$AU$96,Sheet1!$AV$96,Sheet1!$AW$96,Sheet1!$AX$96,Sheet1!$AY$96,Sheet1!$AZ$96</definedName>
    <definedName name="QB_FORMULA_134" localSheetId="0" hidden="1">Sheet1!$BA$96,Sheet1!$BC$96,Sheet1!$BD$96,Sheet1!$BE$96,Sheet1!$BF$96</definedName>
    <definedName name="QB_FORMULA_14" localSheetId="0" hidden="1">Sheet1!$AW$21,Sheet1!$AZ$21,Sheet1!$BA$21,Sheet1!$BC$21,Sheet1!$BD$21,Sheet1!$BE$21,Sheet1!$BF$21,Sheet1!$J$22,Sheet1!$K$22,Sheet1!$L$22,Sheet1!$M$22,Sheet1!$N$22,Sheet1!$O$22,Sheet1!$P$22,Sheet1!$Q$22,Sheet1!$R$22</definedName>
    <definedName name="QB_FORMULA_15" localSheetId="0" hidden="1">Sheet1!$S$22,Sheet1!$T$22,Sheet1!$U$22,Sheet1!$V$22,Sheet1!$W$22,Sheet1!$X$22,Sheet1!$Y$22,Sheet1!$Z$22,Sheet1!$AA$22,Sheet1!$AB$22,Sheet1!$AC$22,Sheet1!$AD$22,Sheet1!$AE$22,Sheet1!$AF$22,Sheet1!$AG$22,Sheet1!$AH$22</definedName>
    <definedName name="QB_FORMULA_16" localSheetId="0" hidden="1">Sheet1!$AI$22,Sheet1!$AJ$22,Sheet1!$AK$22,Sheet1!$AL$22,Sheet1!$AM$22,Sheet1!$AN$22,Sheet1!$AO$22,Sheet1!$AP$22,Sheet1!$AQ$22,Sheet1!$AR$22,Sheet1!$AS$22,Sheet1!$AT$22,Sheet1!$AU$22,Sheet1!$AV$22,Sheet1!$AW$22,Sheet1!$AX$22</definedName>
    <definedName name="QB_FORMULA_17" localSheetId="0" hidden="1">Sheet1!$AY$22,Sheet1!$AZ$22,Sheet1!$BA$22,Sheet1!$BC$22,Sheet1!$BD$22,Sheet1!$BE$22,Sheet1!$BF$22,Sheet1!$J$23,Sheet1!$K$23,Sheet1!$L$23,Sheet1!$M$23,Sheet1!$N$23,Sheet1!$O$23,Sheet1!$P$23,Sheet1!$Q$23,Sheet1!$R$23</definedName>
    <definedName name="QB_FORMULA_18" localSheetId="0" hidden="1">Sheet1!$S$23,Sheet1!$T$23,Sheet1!$U$23,Sheet1!$V$23,Sheet1!$W$23,Sheet1!$X$23,Sheet1!$Y$23,Sheet1!$Z$23,Sheet1!$AA$23,Sheet1!$AB$23,Sheet1!$AC$23,Sheet1!$AD$23,Sheet1!$AE$23,Sheet1!$AF$23,Sheet1!$AG$23,Sheet1!$AH$23</definedName>
    <definedName name="QB_FORMULA_19" localSheetId="0" hidden="1">Sheet1!$AI$23,Sheet1!$AJ$23,Sheet1!$AK$23,Sheet1!$AL$23,Sheet1!$AM$23,Sheet1!$AN$23,Sheet1!$AO$23,Sheet1!$AP$23,Sheet1!$AQ$23,Sheet1!$AR$23,Sheet1!$AS$23,Sheet1!$AT$23,Sheet1!$AU$23,Sheet1!$AV$23,Sheet1!$AW$23,Sheet1!$AX$23</definedName>
    <definedName name="QB_FORMULA_2" localSheetId="0" hidden="1">Sheet1!$O$14,Sheet1!$P$14,Sheet1!$Q$14,Sheet1!$R$14,Sheet1!$S$14,Sheet1!$T$14,Sheet1!$U$14,Sheet1!$V$14,Sheet1!$W$14,Sheet1!$X$14,Sheet1!$Y$14,Sheet1!$Z$14,Sheet1!$AA$14,Sheet1!$AB$14,Sheet1!$AC$14,Sheet1!$AD$14</definedName>
    <definedName name="QB_FORMULA_20" localSheetId="0" hidden="1">Sheet1!$AY$23,Sheet1!$AZ$23,Sheet1!$BA$23,Sheet1!$BC$23,Sheet1!$BD$23,Sheet1!$BE$23,Sheet1!$BF$23,Sheet1!$J$24,Sheet1!$K$24,Sheet1!$L$24,Sheet1!$M$24,Sheet1!$N$24,Sheet1!$O$24,Sheet1!$P$24,Sheet1!$Q$24,Sheet1!$R$24</definedName>
    <definedName name="QB_FORMULA_21" localSheetId="0" hidden="1">Sheet1!$S$24,Sheet1!$T$24,Sheet1!$U$24,Sheet1!$V$24,Sheet1!$W$24,Sheet1!$X$24,Sheet1!$Y$24,Sheet1!$Z$24,Sheet1!$AA$24,Sheet1!$AB$24,Sheet1!$AC$24,Sheet1!$AD$24,Sheet1!$AE$24,Sheet1!$AF$24,Sheet1!$AG$24,Sheet1!$AH$24</definedName>
    <definedName name="QB_FORMULA_22" localSheetId="0" hidden="1">Sheet1!$AI$24,Sheet1!$AJ$24,Sheet1!$AK$24,Sheet1!$AL$24,Sheet1!$AM$24,Sheet1!$AN$24,Sheet1!$AO$24,Sheet1!$AP$24,Sheet1!$AQ$24,Sheet1!$AR$24,Sheet1!$AS$24,Sheet1!$AT$24,Sheet1!$AU$24,Sheet1!$AV$24,Sheet1!$AW$24,Sheet1!$AX$24</definedName>
    <definedName name="QB_FORMULA_23" localSheetId="0" hidden="1">Sheet1!$AY$24,Sheet1!$AZ$24,Sheet1!$BA$24,Sheet1!$BC$24,Sheet1!$BD$24,Sheet1!$BE$24,Sheet1!$BF$24,Sheet1!$L$26,Sheet1!$M$26,Sheet1!$P$26,Sheet1!$Q$26,Sheet1!$T$26,Sheet1!$U$26,Sheet1!$X$26,Sheet1!$Y$26,Sheet1!$AB$26</definedName>
    <definedName name="QB_FORMULA_24" localSheetId="0" hidden="1">Sheet1!$AC$26,Sheet1!$AF$26,Sheet1!$AG$26,Sheet1!$AJ$26,Sheet1!$AK$26,Sheet1!$AN$26,Sheet1!$AO$26,Sheet1!$AR$26,Sheet1!$AS$26,Sheet1!$AV$26,Sheet1!$AW$26,Sheet1!$AZ$26,Sheet1!$BA$26,Sheet1!$BC$26,Sheet1!$BD$26,Sheet1!$BE$26</definedName>
    <definedName name="QB_FORMULA_25" localSheetId="0" hidden="1">Sheet1!$BF$26,Sheet1!$J$27,Sheet1!$K$27,Sheet1!$L$27,Sheet1!$M$27,Sheet1!$N$27,Sheet1!$O$27,Sheet1!$P$27,Sheet1!$Q$27,Sheet1!$R$27,Sheet1!$S$27,Sheet1!$T$27,Sheet1!$U$27,Sheet1!$V$27,Sheet1!$W$27,Sheet1!$X$27</definedName>
    <definedName name="QB_FORMULA_26" localSheetId="0" hidden="1">Sheet1!$Y$27,Sheet1!$Z$27,Sheet1!$AA$27,Sheet1!$AB$27,Sheet1!$AC$27,Sheet1!$AD$27,Sheet1!$AE$27,Sheet1!$AF$27,Sheet1!$AG$27,Sheet1!$AH$27,Sheet1!$AI$27,Sheet1!$AJ$27,Sheet1!$AK$27,Sheet1!$AL$27,Sheet1!$AM$27,Sheet1!$AN$27</definedName>
    <definedName name="QB_FORMULA_27" localSheetId="0" hidden="1">Sheet1!$AO$27,Sheet1!$AP$27,Sheet1!$AQ$27,Sheet1!$AR$27,Sheet1!$AS$27,Sheet1!$AT$27,Sheet1!$AU$27,Sheet1!$AV$27,Sheet1!$AW$27,Sheet1!$AX$27,Sheet1!$AY$27,Sheet1!$AZ$27,Sheet1!$BA$27,Sheet1!$BC$27,Sheet1!$BD$27,Sheet1!$BE$27</definedName>
    <definedName name="QB_FORMULA_28" localSheetId="0" hidden="1">Sheet1!$BF$27,Sheet1!$J$28,Sheet1!$K$28,Sheet1!$L$28,Sheet1!$M$28,Sheet1!$N$28,Sheet1!$O$28,Sheet1!$P$28,Sheet1!$Q$28,Sheet1!$R$28,Sheet1!$S$28,Sheet1!$T$28,Sheet1!$U$28,Sheet1!$V$28,Sheet1!$W$28,Sheet1!$X$28</definedName>
    <definedName name="QB_FORMULA_29" localSheetId="0" hidden="1">Sheet1!$Y$28,Sheet1!$Z$28,Sheet1!$AA$28,Sheet1!$AB$28,Sheet1!$AC$28,Sheet1!$AD$28,Sheet1!$AE$28,Sheet1!$AF$28,Sheet1!$AG$28,Sheet1!$AH$28,Sheet1!$AI$28,Sheet1!$AJ$28,Sheet1!$AK$28,Sheet1!$AL$28,Sheet1!$AM$28,Sheet1!$AN$28</definedName>
    <definedName name="QB_FORMULA_3" localSheetId="0" hidden="1">Sheet1!$AE$14,Sheet1!$AF$14,Sheet1!$AG$14,Sheet1!$AH$14,Sheet1!$AI$14,Sheet1!$AJ$14,Sheet1!$AK$14,Sheet1!$AL$14,Sheet1!$AM$14,Sheet1!$AN$14,Sheet1!$AO$14,Sheet1!$AP$14,Sheet1!$AQ$14,Sheet1!$AR$14,Sheet1!$AS$14,Sheet1!$AT$14</definedName>
    <definedName name="QB_FORMULA_30" localSheetId="0" hidden="1">Sheet1!$AO$28,Sheet1!$AP$28,Sheet1!$AQ$28,Sheet1!$AR$28,Sheet1!$AS$28,Sheet1!$AT$28,Sheet1!$AU$28,Sheet1!$AV$28,Sheet1!$AW$28,Sheet1!$AX$28,Sheet1!$AY$28,Sheet1!$AZ$28,Sheet1!$BA$28,Sheet1!$BC$28,Sheet1!$BD$28,Sheet1!$BE$28</definedName>
    <definedName name="QB_FORMULA_31" localSheetId="0" hidden="1">Sheet1!$BF$28,Sheet1!$J$29,Sheet1!$K$29,Sheet1!$L$29,Sheet1!$M$29,Sheet1!$N$29,Sheet1!$O$29,Sheet1!$P$29,Sheet1!$Q$29,Sheet1!$R$29,Sheet1!$S$29,Sheet1!$T$29,Sheet1!$U$29,Sheet1!$V$29,Sheet1!$W$29,Sheet1!$X$29</definedName>
    <definedName name="QB_FORMULA_32" localSheetId="0" hidden="1">Sheet1!$Y$29,Sheet1!$Z$29,Sheet1!$AA$29,Sheet1!$AB$29,Sheet1!$AC$29,Sheet1!$AD$29,Sheet1!$AE$29,Sheet1!$AF$29,Sheet1!$AG$29,Sheet1!$AH$29,Sheet1!$AI$29,Sheet1!$AJ$29,Sheet1!$AK$29,Sheet1!$AL$29,Sheet1!$AM$29,Sheet1!$AN$29</definedName>
    <definedName name="QB_FORMULA_33" localSheetId="0" hidden="1">Sheet1!$AO$29,Sheet1!$AP$29,Sheet1!$AQ$29,Sheet1!$AR$29,Sheet1!$AS$29,Sheet1!$AT$29,Sheet1!$AU$29,Sheet1!$AV$29,Sheet1!$AW$29,Sheet1!$AX$29,Sheet1!$AY$29,Sheet1!$AZ$29,Sheet1!$BA$29,Sheet1!$BC$29,Sheet1!$BD$29,Sheet1!$BE$29</definedName>
    <definedName name="QB_FORMULA_34" localSheetId="0" hidden="1">Sheet1!$BF$29,Sheet1!$L$34,Sheet1!$M$34,Sheet1!$P$34,Sheet1!$Q$34,Sheet1!$T$34,Sheet1!$U$34,Sheet1!$X$34,Sheet1!$Y$34,Sheet1!$AB$34,Sheet1!$AC$34,Sheet1!$AF$34,Sheet1!$AG$34,Sheet1!$AJ$34,Sheet1!$AK$34,Sheet1!$AN$34</definedName>
    <definedName name="QB_FORMULA_35" localSheetId="0" hidden="1">Sheet1!$AO$34,Sheet1!$AR$34,Sheet1!$AS$34,Sheet1!$AV$34,Sheet1!$AW$34,Sheet1!$AZ$34,Sheet1!$BA$34,Sheet1!$BC$34,Sheet1!$BD$34,Sheet1!$BE$34,Sheet1!$BF$34,Sheet1!$L$35,Sheet1!$M$35,Sheet1!$P$35,Sheet1!$Q$35,Sheet1!$T$35</definedName>
    <definedName name="QB_FORMULA_36" localSheetId="0" hidden="1">Sheet1!$U$35,Sheet1!$X$35,Sheet1!$Y$35,Sheet1!$AB$35,Sheet1!$AC$35,Sheet1!$AF$35,Sheet1!$AG$35,Sheet1!$AJ$35,Sheet1!$AK$35,Sheet1!$AN$35,Sheet1!$AO$35,Sheet1!$AR$35,Sheet1!$AS$35,Sheet1!$AV$35,Sheet1!$AW$35,Sheet1!$AZ$35</definedName>
    <definedName name="QB_FORMULA_37" localSheetId="0" hidden="1">Sheet1!$BA$35,Sheet1!$BC$35,Sheet1!$BD$35,Sheet1!$BE$35,Sheet1!$BF$35,Sheet1!$L$36,Sheet1!$M$36,Sheet1!$P$36,Sheet1!$Q$36,Sheet1!$T$36,Sheet1!$U$36,Sheet1!$X$36,Sheet1!$Y$36,Sheet1!$AB$36,Sheet1!$AC$36,Sheet1!$AF$36</definedName>
    <definedName name="QB_FORMULA_38" localSheetId="0" hidden="1">Sheet1!$AG$36,Sheet1!$AJ$36,Sheet1!$AK$36,Sheet1!$AN$36,Sheet1!$AO$36,Sheet1!$AR$36,Sheet1!$AS$36,Sheet1!$AV$36,Sheet1!$AW$36,Sheet1!$AZ$36,Sheet1!$BA$36,Sheet1!$BC$36,Sheet1!$BD$36,Sheet1!$BE$36,Sheet1!$BF$36,Sheet1!$BC$37</definedName>
    <definedName name="QB_FORMULA_39" localSheetId="0" hidden="1">Sheet1!$J$38,Sheet1!$K$38,Sheet1!$L$38,Sheet1!$M$38,Sheet1!$N$38,Sheet1!$O$38,Sheet1!$P$38,Sheet1!$Q$38,Sheet1!$R$38,Sheet1!$S$38,Sheet1!$T$38,Sheet1!$U$38,Sheet1!$V$38,Sheet1!$W$38,Sheet1!$X$38,Sheet1!$Y$38</definedName>
    <definedName name="QB_FORMULA_4" localSheetId="0" hidden="1">Sheet1!$AU$14,Sheet1!$AV$14,Sheet1!$AW$14,Sheet1!$AX$14,Sheet1!$AY$14,Sheet1!$AZ$14,Sheet1!$BA$14,Sheet1!$BC$14,Sheet1!$BD$14,Sheet1!$BE$14,Sheet1!$BF$14,Sheet1!$L$16,Sheet1!$M$16,Sheet1!$P$16,Sheet1!$Q$16,Sheet1!$T$16</definedName>
    <definedName name="QB_FORMULA_40" localSheetId="0" hidden="1">Sheet1!$Z$38,Sheet1!$AA$38,Sheet1!$AB$38,Sheet1!$AC$38,Sheet1!$AD$38,Sheet1!$AE$38,Sheet1!$AF$38,Sheet1!$AG$38,Sheet1!$AH$38,Sheet1!$AI$38,Sheet1!$AJ$38,Sheet1!$AK$38,Sheet1!$AL$38,Sheet1!$AM$38,Sheet1!$AN$38,Sheet1!$AO$38</definedName>
    <definedName name="QB_FORMULA_41" localSheetId="0" hidden="1">Sheet1!$AP$38,Sheet1!$AQ$38,Sheet1!$AR$38,Sheet1!$AS$38,Sheet1!$AT$38,Sheet1!$AU$38,Sheet1!$AV$38,Sheet1!$AW$38,Sheet1!$AX$38,Sheet1!$AY$38,Sheet1!$AZ$38,Sheet1!$BA$38,Sheet1!$BC$38,Sheet1!$BD$38,Sheet1!$BE$38,Sheet1!$BF$38</definedName>
    <definedName name="QB_FORMULA_42" localSheetId="0" hidden="1">Sheet1!$L$40,Sheet1!$M$40,Sheet1!$P$40,Sheet1!$Q$40,Sheet1!$T$40,Sheet1!$U$40,Sheet1!$X$40,Sheet1!$Y$40,Sheet1!$AB$40,Sheet1!$AC$40,Sheet1!$AF$40,Sheet1!$AG$40,Sheet1!$AJ$40,Sheet1!$AK$40,Sheet1!$AN$40,Sheet1!$AO$40</definedName>
    <definedName name="QB_FORMULA_43" localSheetId="0" hidden="1">Sheet1!$AR$40,Sheet1!$AS$40,Sheet1!$AV$40,Sheet1!$AW$40,Sheet1!$AZ$40,Sheet1!$BA$40,Sheet1!$BC$40,Sheet1!$BD$40,Sheet1!$BE$40,Sheet1!$BF$40,Sheet1!$J$41,Sheet1!$K$41,Sheet1!$L$41,Sheet1!$M$41,Sheet1!$N$41,Sheet1!$O$41</definedName>
    <definedName name="QB_FORMULA_44" localSheetId="0" hidden="1">Sheet1!$P$41,Sheet1!$Q$41,Sheet1!$R$41,Sheet1!$S$41,Sheet1!$T$41,Sheet1!$U$41,Sheet1!$V$41,Sheet1!$W$41,Sheet1!$X$41,Sheet1!$Y$41,Sheet1!$Z$41,Sheet1!$AA$41,Sheet1!$AB$41,Sheet1!$AC$41,Sheet1!$AD$41,Sheet1!$AE$41</definedName>
    <definedName name="QB_FORMULA_45" localSheetId="0" hidden="1">Sheet1!$AF$41,Sheet1!$AG$41,Sheet1!$AH$41,Sheet1!$AI$41,Sheet1!$AJ$41,Sheet1!$AK$41,Sheet1!$AL$41,Sheet1!$AM$41,Sheet1!$AN$41,Sheet1!$AO$41,Sheet1!$AP$41,Sheet1!$AQ$41,Sheet1!$AR$41,Sheet1!$AS$41,Sheet1!$AT$41,Sheet1!$AU$41</definedName>
    <definedName name="QB_FORMULA_46" localSheetId="0" hidden="1">Sheet1!$AV$41,Sheet1!$AW$41,Sheet1!$AX$41,Sheet1!$AY$41,Sheet1!$AZ$41,Sheet1!$BA$41,Sheet1!$BC$41,Sheet1!$BD$41,Sheet1!$BE$41,Sheet1!$BF$41,Sheet1!$J$42,Sheet1!$K$42,Sheet1!$L$42,Sheet1!$M$42,Sheet1!$N$42,Sheet1!$O$42</definedName>
    <definedName name="QB_FORMULA_47" localSheetId="0" hidden="1">Sheet1!$P$42,Sheet1!$Q$42,Sheet1!$R$42,Sheet1!$S$42,Sheet1!$T$42,Sheet1!$U$42,Sheet1!$V$42,Sheet1!$W$42,Sheet1!$X$42,Sheet1!$Y$42,Sheet1!$Z$42,Sheet1!$AA$42,Sheet1!$AB$42,Sheet1!$AC$42,Sheet1!$AD$42,Sheet1!$AE$42</definedName>
    <definedName name="QB_FORMULA_48" localSheetId="0" hidden="1">Sheet1!$AF$42,Sheet1!$AG$42,Sheet1!$AH$42,Sheet1!$AI$42,Sheet1!$AJ$42,Sheet1!$AK$42,Sheet1!$AL$42,Sheet1!$AM$42,Sheet1!$AN$42,Sheet1!$AO$42,Sheet1!$AP$42,Sheet1!$AQ$42,Sheet1!$AR$42,Sheet1!$AS$42,Sheet1!$AT$42,Sheet1!$AU$42</definedName>
    <definedName name="QB_FORMULA_49" localSheetId="0" hidden="1">Sheet1!$AV$42,Sheet1!$AW$42,Sheet1!$AX$42,Sheet1!$AY$42,Sheet1!$AZ$42,Sheet1!$BA$42,Sheet1!$BC$42,Sheet1!$BD$42,Sheet1!$BE$42,Sheet1!$BF$42,Sheet1!$L$46,Sheet1!$M$46,Sheet1!$P$46,Sheet1!$Q$46,Sheet1!$T$46,Sheet1!$U$46</definedName>
    <definedName name="QB_FORMULA_5" localSheetId="0" hidden="1">Sheet1!$U$16,Sheet1!$X$16,Sheet1!$Y$16,Sheet1!$AB$16,Sheet1!$AC$16,Sheet1!$AF$16,Sheet1!$AG$16,Sheet1!$AJ$16,Sheet1!$AK$16,Sheet1!$AN$16,Sheet1!$AO$16,Sheet1!$AR$16,Sheet1!$AS$16,Sheet1!$AV$16,Sheet1!$AW$16,Sheet1!$AZ$16</definedName>
    <definedName name="QB_FORMULA_50" localSheetId="0" hidden="1">Sheet1!$X$46,Sheet1!$Y$46,Sheet1!$AB$46,Sheet1!$AC$46,Sheet1!$AF$46,Sheet1!$AG$46,Sheet1!$AJ$46,Sheet1!$AK$46,Sheet1!$AN$46,Sheet1!$AO$46,Sheet1!$AR$46,Sheet1!$AS$46,Sheet1!$AV$46,Sheet1!$AW$46,Sheet1!$AZ$46,Sheet1!$BA$46</definedName>
    <definedName name="QB_FORMULA_51" localSheetId="0" hidden="1">Sheet1!$BC$46,Sheet1!$BD$46,Sheet1!$BE$46,Sheet1!$BF$46,Sheet1!$L$47,Sheet1!$M$47,Sheet1!$P$47,Sheet1!$Q$47,Sheet1!$T$47,Sheet1!$U$47,Sheet1!$X$47,Sheet1!$Y$47,Sheet1!$AB$47,Sheet1!$AC$47,Sheet1!$AF$47,Sheet1!$AG$47</definedName>
    <definedName name="QB_FORMULA_52" localSheetId="0" hidden="1">Sheet1!$AJ$47,Sheet1!$AK$47,Sheet1!$AN$47,Sheet1!$AO$47,Sheet1!$AR$47,Sheet1!$AS$47,Sheet1!$AV$47,Sheet1!$AW$47,Sheet1!$AZ$47,Sheet1!$BA$47,Sheet1!$BC$47,Sheet1!$BD$47,Sheet1!$BE$47,Sheet1!$BF$47,Sheet1!$L$48,Sheet1!$M$48</definedName>
    <definedName name="QB_FORMULA_53" localSheetId="0" hidden="1">Sheet1!$P$48,Sheet1!$Q$48,Sheet1!$T$48,Sheet1!$U$48,Sheet1!$X$48,Sheet1!$Y$48,Sheet1!$AB$48,Sheet1!$AC$48,Sheet1!$AF$48,Sheet1!$AG$48,Sheet1!$AJ$48,Sheet1!$AK$48,Sheet1!$AN$48,Sheet1!$AO$48,Sheet1!$AR$48,Sheet1!$AS$48</definedName>
    <definedName name="QB_FORMULA_54" localSheetId="0" hidden="1">Sheet1!$AV$48,Sheet1!$AW$48,Sheet1!$AZ$48,Sheet1!$BA$48,Sheet1!$BC$48,Sheet1!$BD$48,Sheet1!$BE$48,Sheet1!$BF$48,Sheet1!$J$49,Sheet1!$K$49,Sheet1!$L$49,Sheet1!$M$49,Sheet1!$N$49,Sheet1!$O$49,Sheet1!$P$49,Sheet1!$Q$49</definedName>
    <definedName name="QB_FORMULA_55" localSheetId="0" hidden="1">Sheet1!$R$49,Sheet1!$S$49,Sheet1!$T$49,Sheet1!$U$49,Sheet1!$V$49,Sheet1!$W$49,Sheet1!$X$49,Sheet1!$Y$49,Sheet1!$Z$49,Sheet1!$AA$49,Sheet1!$AB$49,Sheet1!$AC$49,Sheet1!$AD$49,Sheet1!$AE$49,Sheet1!$AF$49,Sheet1!$AG$49</definedName>
    <definedName name="QB_FORMULA_56" localSheetId="0" hidden="1">Sheet1!$AH$49,Sheet1!$AI$49,Sheet1!$AJ$49,Sheet1!$AK$49,Sheet1!$AL$49,Sheet1!$AM$49,Sheet1!$AN$49,Sheet1!$AO$49,Sheet1!$AP$49,Sheet1!$AQ$49,Sheet1!$AR$49,Sheet1!$AS$49,Sheet1!$AT$49,Sheet1!$AU$49,Sheet1!$AV$49,Sheet1!$AW$49</definedName>
    <definedName name="QB_FORMULA_57" localSheetId="0" hidden="1">Sheet1!$AX$49,Sheet1!$AY$49,Sheet1!$AZ$49,Sheet1!$BA$49,Sheet1!$BC$49,Sheet1!$BD$49,Sheet1!$BE$49,Sheet1!$BF$49,Sheet1!$L$50,Sheet1!$M$50,Sheet1!$P$50,Sheet1!$Q$50,Sheet1!$T$50,Sheet1!$U$50,Sheet1!$X$50,Sheet1!$Y$50</definedName>
    <definedName name="QB_FORMULA_58" localSheetId="0" hidden="1">Sheet1!$AB$50,Sheet1!$AC$50,Sheet1!$AF$50,Sheet1!$AG$50,Sheet1!$AJ$50,Sheet1!$AK$50,Sheet1!$AN$50,Sheet1!$AO$50,Sheet1!$AR$50,Sheet1!$AS$50,Sheet1!$AV$50,Sheet1!$AW$50,Sheet1!$AZ$50,Sheet1!$BA$50,Sheet1!$BC$50,Sheet1!$BD$50</definedName>
    <definedName name="QB_FORMULA_59" localSheetId="0" hidden="1">Sheet1!$BE$50,Sheet1!$BF$50,Sheet1!$J$51,Sheet1!$K$51,Sheet1!$L$51,Sheet1!$M$51,Sheet1!$N$51,Sheet1!$O$51,Sheet1!$P$51,Sheet1!$Q$51,Sheet1!$R$51,Sheet1!$S$51,Sheet1!$T$51,Sheet1!$U$51,Sheet1!$V$51,Sheet1!$W$51</definedName>
    <definedName name="QB_FORMULA_6" localSheetId="0" hidden="1">Sheet1!$BA$16,Sheet1!$BC$16,Sheet1!$BD$16,Sheet1!$BE$16,Sheet1!$BF$16,Sheet1!$L$17,Sheet1!$M$17,Sheet1!$P$17,Sheet1!$Q$17,Sheet1!$T$17,Sheet1!$U$17,Sheet1!$X$17,Sheet1!$Y$17,Sheet1!$AB$17,Sheet1!$AC$17,Sheet1!$AF$17</definedName>
    <definedName name="QB_FORMULA_60" localSheetId="0" hidden="1">Sheet1!$X$51,Sheet1!$Y$51,Sheet1!$Z$51,Sheet1!$AA$51,Sheet1!$AB$51,Sheet1!$AC$51,Sheet1!$AD$51,Sheet1!$AE$51,Sheet1!$AF$51,Sheet1!$AG$51,Sheet1!$AH$51,Sheet1!$AI$51,Sheet1!$AJ$51,Sheet1!$AK$51,Sheet1!$AL$51,Sheet1!$AM$51</definedName>
    <definedName name="QB_FORMULA_61" localSheetId="0" hidden="1">Sheet1!$AN$51,Sheet1!$AO$51,Sheet1!$AP$51,Sheet1!$AQ$51,Sheet1!$AR$51,Sheet1!$AS$51,Sheet1!$AT$51,Sheet1!$AU$51,Sheet1!$AV$51,Sheet1!$AW$51,Sheet1!$AX$51,Sheet1!$AY$51,Sheet1!$AZ$51,Sheet1!$BA$51,Sheet1!$BC$51,Sheet1!$BD$51</definedName>
    <definedName name="QB_FORMULA_62" localSheetId="0" hidden="1">Sheet1!$BE$51,Sheet1!$BF$51,Sheet1!$L$53,Sheet1!$M$53,Sheet1!$P$53,Sheet1!$Q$53,Sheet1!$T$53,Sheet1!$U$53,Sheet1!$X$53,Sheet1!$Y$53,Sheet1!$AB$53,Sheet1!$AC$53,Sheet1!$AF$53,Sheet1!$AG$53,Sheet1!$AJ$53,Sheet1!$AK$53</definedName>
    <definedName name="QB_FORMULA_63" localSheetId="0" hidden="1">Sheet1!$AN$53,Sheet1!$AO$53,Sheet1!$AR$53,Sheet1!$AS$53,Sheet1!$AV$53,Sheet1!$AW$53,Sheet1!$AZ$53,Sheet1!$BA$53,Sheet1!$BC$53,Sheet1!$BD$53,Sheet1!$BE$53,Sheet1!$BF$53,Sheet1!$J$54,Sheet1!$K$54,Sheet1!$L$54,Sheet1!$M$54</definedName>
    <definedName name="QB_FORMULA_64" localSheetId="0" hidden="1">Sheet1!$N$54,Sheet1!$O$54,Sheet1!$P$54,Sheet1!$Q$54,Sheet1!$R$54,Sheet1!$S$54,Sheet1!$T$54,Sheet1!$U$54,Sheet1!$V$54,Sheet1!$W$54,Sheet1!$X$54,Sheet1!$Y$54,Sheet1!$Z$54,Sheet1!$AA$54,Sheet1!$AB$54,Sheet1!$AC$54</definedName>
    <definedName name="QB_FORMULA_65" localSheetId="0" hidden="1">Sheet1!$AD$54,Sheet1!$AE$54,Sheet1!$AF$54,Sheet1!$AG$54,Sheet1!$AH$54,Sheet1!$AI$54,Sheet1!$AJ$54,Sheet1!$AK$54,Sheet1!$AL$54,Sheet1!$AM$54,Sheet1!$AN$54,Sheet1!$AO$54,Sheet1!$AP$54,Sheet1!$AQ$54,Sheet1!$AR$54,Sheet1!$AS$54</definedName>
    <definedName name="QB_FORMULA_66" localSheetId="0" hidden="1">Sheet1!$AT$54,Sheet1!$AU$54,Sheet1!$AV$54,Sheet1!$AW$54,Sheet1!$AX$54,Sheet1!$AY$54,Sheet1!$AZ$54,Sheet1!$BA$54,Sheet1!$BC$54,Sheet1!$BD$54,Sheet1!$BE$54,Sheet1!$BF$54,Sheet1!$J$55,Sheet1!$K$55,Sheet1!$L$55,Sheet1!$M$55</definedName>
    <definedName name="QB_FORMULA_67" localSheetId="0" hidden="1">Sheet1!$N$55,Sheet1!$O$55,Sheet1!$P$55,Sheet1!$Q$55,Sheet1!$R$55,Sheet1!$S$55,Sheet1!$T$55,Sheet1!$U$55,Sheet1!$V$55,Sheet1!$W$55,Sheet1!$X$55,Sheet1!$Y$55,Sheet1!$Z$55,Sheet1!$AA$55,Sheet1!$AB$55,Sheet1!$AC$55</definedName>
    <definedName name="QB_FORMULA_68" localSheetId="0" hidden="1">Sheet1!$AD$55,Sheet1!$AE$55,Sheet1!$AF$55,Sheet1!$AG$55,Sheet1!$AH$55,Sheet1!$AI$55,Sheet1!$AJ$55,Sheet1!$AK$55,Sheet1!$AL$55,Sheet1!$AM$55,Sheet1!$AN$55,Sheet1!$AO$55,Sheet1!$AP$55,Sheet1!$AQ$55,Sheet1!$AR$55,Sheet1!$AS$55</definedName>
    <definedName name="QB_FORMULA_69" localSheetId="0" hidden="1">Sheet1!$AT$55,Sheet1!$AU$55,Sheet1!$AV$55,Sheet1!$AW$55,Sheet1!$AX$55,Sheet1!$AY$55,Sheet1!$AZ$55,Sheet1!$BA$55,Sheet1!$BC$55,Sheet1!$BD$55,Sheet1!$BE$55,Sheet1!$BF$55,Sheet1!$L$57,Sheet1!$M$57,Sheet1!$P$57,Sheet1!$Q$57</definedName>
    <definedName name="QB_FORMULA_7" localSheetId="0" hidden="1">Sheet1!$AG$17,Sheet1!$AJ$17,Sheet1!$AK$17,Sheet1!$AN$17,Sheet1!$AO$17,Sheet1!$AR$17,Sheet1!$AS$17,Sheet1!$AV$17,Sheet1!$AW$17,Sheet1!$AZ$17,Sheet1!$BA$17,Sheet1!$BC$17,Sheet1!$BD$17,Sheet1!$BE$17,Sheet1!$BF$17,Sheet1!$L$18</definedName>
    <definedName name="QB_FORMULA_70" localSheetId="0" hidden="1">Sheet1!$T$57,Sheet1!$U$57,Sheet1!$X$57,Sheet1!$Y$57,Sheet1!$AB$57,Sheet1!$AC$57,Sheet1!$AF$57,Sheet1!$AG$57,Sheet1!$AJ$57,Sheet1!$AK$57,Sheet1!$AN$57,Sheet1!$AO$57,Sheet1!$AR$57,Sheet1!$AS$57,Sheet1!$AV$57,Sheet1!$AW$57</definedName>
    <definedName name="QB_FORMULA_71" localSheetId="0" hidden="1">Sheet1!$AZ$57,Sheet1!$BA$57,Sheet1!$BC$57,Sheet1!$BD$57,Sheet1!$BE$57,Sheet1!$BF$57,Sheet1!$J$58,Sheet1!$K$58,Sheet1!$L$58,Sheet1!$M$58,Sheet1!$N$58,Sheet1!$O$58,Sheet1!$P$58,Sheet1!$Q$58,Sheet1!$R$58,Sheet1!$S$58</definedName>
    <definedName name="QB_FORMULA_72" localSheetId="0" hidden="1">Sheet1!$T$58,Sheet1!$U$58,Sheet1!$V$58,Sheet1!$W$58,Sheet1!$X$58,Sheet1!$Y$58,Sheet1!$Z$58,Sheet1!$AA$58,Sheet1!$AB$58,Sheet1!$AC$58,Sheet1!$AD$58,Sheet1!$AE$58,Sheet1!$AF$58,Sheet1!$AG$58,Sheet1!$AH$58,Sheet1!$AI$58</definedName>
    <definedName name="QB_FORMULA_73" localSheetId="0" hidden="1">Sheet1!$AJ$58,Sheet1!$AK$58,Sheet1!$AL$58,Sheet1!$AM$58,Sheet1!$AN$58,Sheet1!$AO$58,Sheet1!$AP$58,Sheet1!$AQ$58,Sheet1!$AR$58,Sheet1!$AS$58,Sheet1!$AT$58,Sheet1!$AU$58,Sheet1!$AV$58,Sheet1!$AW$58,Sheet1!$AX$58,Sheet1!$AY$58</definedName>
    <definedName name="QB_FORMULA_74" localSheetId="0" hidden="1">Sheet1!$AZ$58,Sheet1!$BA$58,Sheet1!$BC$58,Sheet1!$BD$58,Sheet1!$BE$58,Sheet1!$BF$58,Sheet1!$L$62,Sheet1!$M$62,Sheet1!$P$62,Sheet1!$Q$62,Sheet1!$T$62,Sheet1!$U$62,Sheet1!$X$62,Sheet1!$Y$62,Sheet1!$AB$62,Sheet1!$AC$62</definedName>
    <definedName name="QB_FORMULA_75" localSheetId="0" hidden="1">Sheet1!$AF$62,Sheet1!$AG$62,Sheet1!$BC$62,Sheet1!$BD$62,Sheet1!$BE$62,Sheet1!$BF$62,Sheet1!$J$63,Sheet1!$K$63,Sheet1!$L$63,Sheet1!$M$63,Sheet1!$N$63,Sheet1!$O$63,Sheet1!$P$63,Sheet1!$Q$63,Sheet1!$R$63,Sheet1!$S$63</definedName>
    <definedName name="QB_FORMULA_76" localSheetId="0" hidden="1">Sheet1!$T$63,Sheet1!$U$63,Sheet1!$V$63,Sheet1!$W$63,Sheet1!$X$63,Sheet1!$Y$63,Sheet1!$Z$63,Sheet1!$AA$63,Sheet1!$AB$63,Sheet1!$AC$63,Sheet1!$AD$63,Sheet1!$AE$63,Sheet1!$AF$63,Sheet1!$AG$63,Sheet1!$AH$63,Sheet1!$AL$63</definedName>
    <definedName name="QB_FORMULA_77" localSheetId="0" hidden="1">Sheet1!$AP$63,Sheet1!$AT$63,Sheet1!$AX$63,Sheet1!$BC$63,Sheet1!$BD$63,Sheet1!$BE$63,Sheet1!$BF$63,Sheet1!$L$65,Sheet1!$M$65,Sheet1!$P$65,Sheet1!$Q$65,Sheet1!$T$65,Sheet1!$U$65,Sheet1!$X$65,Sheet1!$Y$65,Sheet1!$AB$65</definedName>
    <definedName name="QB_FORMULA_78" localSheetId="0" hidden="1">Sheet1!$AC$65,Sheet1!$AF$65,Sheet1!$AG$65,Sheet1!$AJ$65,Sheet1!$AK$65,Sheet1!$AN$65,Sheet1!$AO$65,Sheet1!$AR$65,Sheet1!$AS$65,Sheet1!$AV$65,Sheet1!$AW$65,Sheet1!$AZ$65,Sheet1!$BA$65,Sheet1!$BC$65,Sheet1!$BD$65,Sheet1!$BE$65</definedName>
    <definedName name="QB_FORMULA_79" localSheetId="0" hidden="1">Sheet1!$BF$65,Sheet1!$J$66,Sheet1!$K$66,Sheet1!$L$66,Sheet1!$M$66,Sheet1!$N$66,Sheet1!$O$66,Sheet1!$P$66,Sheet1!$Q$66,Sheet1!$R$66,Sheet1!$S$66,Sheet1!$T$66,Sheet1!$U$66,Sheet1!$V$66,Sheet1!$W$66,Sheet1!$X$66</definedName>
    <definedName name="QB_FORMULA_8" localSheetId="0" hidden="1">Sheet1!$M$18,Sheet1!$P$18,Sheet1!$Q$18,Sheet1!$T$18,Sheet1!$U$18,Sheet1!$X$18,Sheet1!$Y$18,Sheet1!$AB$18,Sheet1!$AC$18,Sheet1!$AF$18,Sheet1!$AG$18,Sheet1!$AJ$18,Sheet1!$AK$18,Sheet1!$AN$18,Sheet1!$AO$18,Sheet1!$AR$18</definedName>
    <definedName name="QB_FORMULA_80" localSheetId="0" hidden="1">Sheet1!$Y$66,Sheet1!$Z$66,Sheet1!$AA$66,Sheet1!$AB$66,Sheet1!$AC$66,Sheet1!$AD$66,Sheet1!$AE$66,Sheet1!$AF$66,Sheet1!$AG$66,Sheet1!$AH$66,Sheet1!$AI$66,Sheet1!$AJ$66,Sheet1!$AK$66,Sheet1!$AL$66,Sheet1!$AM$66,Sheet1!$AN$66</definedName>
    <definedName name="QB_FORMULA_81" localSheetId="0" hidden="1">Sheet1!$AO$66,Sheet1!$AP$66,Sheet1!$AQ$66,Sheet1!$AR$66,Sheet1!$AS$66,Sheet1!$AT$66,Sheet1!$AU$66,Sheet1!$AV$66,Sheet1!$AW$66,Sheet1!$AX$66,Sheet1!$AY$66,Sheet1!$AZ$66,Sheet1!$BA$66,Sheet1!$BC$66,Sheet1!$BD$66,Sheet1!$BE$66</definedName>
    <definedName name="QB_FORMULA_82" localSheetId="0" hidden="1">Sheet1!$BF$66,Sheet1!$L$67,Sheet1!$M$67,Sheet1!$P$67,Sheet1!$Q$67,Sheet1!$T$67,Sheet1!$U$67,Sheet1!$X$67,Sheet1!$Y$67,Sheet1!$AB$67,Sheet1!$AC$67,Sheet1!$AF$67,Sheet1!$AG$67,Sheet1!$BC$67,Sheet1!$BD$67,Sheet1!$BE$67</definedName>
    <definedName name="QB_FORMULA_83" localSheetId="0" hidden="1">Sheet1!$BF$67,Sheet1!$L$68,Sheet1!$M$68,Sheet1!$P$68,Sheet1!$Q$68,Sheet1!$T$68,Sheet1!$U$68,Sheet1!$X$68,Sheet1!$Y$68,Sheet1!$AB$68,Sheet1!$AC$68,Sheet1!$AF$68,Sheet1!$AG$68,Sheet1!$AJ$68,Sheet1!$AK$68,Sheet1!$AN$68</definedName>
    <definedName name="QB_FORMULA_84" localSheetId="0" hidden="1">Sheet1!$AO$68,Sheet1!$AR$68,Sheet1!$AS$68,Sheet1!$AV$68,Sheet1!$AW$68,Sheet1!$AZ$68,Sheet1!$BA$68,Sheet1!$BC$68,Sheet1!$BD$68,Sheet1!$BE$68,Sheet1!$BF$68,Sheet1!$J$69,Sheet1!$K$69,Sheet1!$L$69,Sheet1!$M$69,Sheet1!$N$69</definedName>
    <definedName name="QB_FORMULA_85" localSheetId="0" hidden="1">Sheet1!$O$69,Sheet1!$P$69,Sheet1!$Q$69,Sheet1!$R$69,Sheet1!$S$69,Sheet1!$T$69,Sheet1!$U$69,Sheet1!$V$69,Sheet1!$W$69,Sheet1!$X$69,Sheet1!$Y$69,Sheet1!$Z$69,Sheet1!$AA$69,Sheet1!$AB$69,Sheet1!$AC$69,Sheet1!$AD$69</definedName>
    <definedName name="QB_FORMULA_86" localSheetId="0" hidden="1">Sheet1!$AE$69,Sheet1!$AF$69,Sheet1!$AG$69,Sheet1!$AH$69,Sheet1!$AI$69,Sheet1!$AJ$69,Sheet1!$AK$69,Sheet1!$AL$69,Sheet1!$AM$69,Sheet1!$AN$69,Sheet1!$AO$69,Sheet1!$AP$69,Sheet1!$AQ$69,Sheet1!$AR$69,Sheet1!$AS$69,Sheet1!$AT$69</definedName>
    <definedName name="QB_FORMULA_87" localSheetId="0" hidden="1">Sheet1!$AU$69,Sheet1!$AV$69,Sheet1!$AW$69,Sheet1!$AX$69,Sheet1!$AY$69,Sheet1!$AZ$69,Sheet1!$BA$69,Sheet1!$BC$69,Sheet1!$BD$69,Sheet1!$BE$69,Sheet1!$BF$69,Sheet1!$J$70,Sheet1!$K$70,Sheet1!$L$70,Sheet1!$M$70,Sheet1!$N$70</definedName>
    <definedName name="QB_FORMULA_88" localSheetId="0" hidden="1">Sheet1!$O$70,Sheet1!$P$70,Sheet1!$Q$70,Sheet1!$R$70,Sheet1!$S$70,Sheet1!$T$70,Sheet1!$U$70,Sheet1!$V$70,Sheet1!$W$70,Sheet1!$X$70,Sheet1!$Y$70,Sheet1!$Z$70,Sheet1!$AA$70,Sheet1!$AB$70,Sheet1!$AC$70,Sheet1!$AD$70</definedName>
    <definedName name="QB_FORMULA_89" localSheetId="0" hidden="1">Sheet1!$AE$70,Sheet1!$AF$70,Sheet1!$AG$70,Sheet1!$AH$70,Sheet1!$AI$70,Sheet1!$AJ$70,Sheet1!$AK$70,Sheet1!$AL$70,Sheet1!$AM$70,Sheet1!$AN$70,Sheet1!$AO$70,Sheet1!$AP$70,Sheet1!$AQ$70,Sheet1!$AR$70,Sheet1!$AS$70,Sheet1!$AT$70</definedName>
    <definedName name="QB_FORMULA_9" localSheetId="0" hidden="1">Sheet1!$AS$18,Sheet1!$AV$18,Sheet1!$AW$18,Sheet1!$AZ$18,Sheet1!$BA$18,Sheet1!$BC$18,Sheet1!$BD$18,Sheet1!$BE$18,Sheet1!$BF$18,Sheet1!$L$19,Sheet1!$M$19,Sheet1!$P$19,Sheet1!$Q$19,Sheet1!$T$19,Sheet1!$U$19,Sheet1!$X$19</definedName>
    <definedName name="QB_FORMULA_90" localSheetId="0" hidden="1">Sheet1!$AU$70,Sheet1!$AV$70,Sheet1!$AW$70,Sheet1!$AX$70,Sheet1!$AY$70,Sheet1!$AZ$70,Sheet1!$BA$70,Sheet1!$BC$70,Sheet1!$BD$70,Sheet1!$BE$70,Sheet1!$BF$70,Sheet1!$L$72,Sheet1!$M$72,Sheet1!$P$72,Sheet1!$Q$72,Sheet1!$T$72</definedName>
    <definedName name="QB_FORMULA_91" localSheetId="0" hidden="1">Sheet1!$U$72,Sheet1!$X$72,Sheet1!$Y$72,Sheet1!$AB$72,Sheet1!$AC$72,Sheet1!$AF$72,Sheet1!$AG$72,Sheet1!$AJ$72,Sheet1!$AK$72,Sheet1!$AN$72,Sheet1!$AO$72,Sheet1!$AR$72,Sheet1!$AS$72,Sheet1!$AV$72,Sheet1!$AW$72,Sheet1!$AZ$72</definedName>
    <definedName name="QB_FORMULA_92" localSheetId="0" hidden="1">Sheet1!$BA$72,Sheet1!$BC$72,Sheet1!$BD$72,Sheet1!$BE$72,Sheet1!$BF$72,Sheet1!$J$73,Sheet1!$K$73,Sheet1!$L$73,Sheet1!$M$73,Sheet1!$N$73,Sheet1!$O$73,Sheet1!$P$73,Sheet1!$Q$73,Sheet1!$R$73,Sheet1!$S$73,Sheet1!$T$73</definedName>
    <definedName name="QB_FORMULA_93" localSheetId="0" hidden="1">Sheet1!$U$73,Sheet1!$V$73,Sheet1!$W$73,Sheet1!$X$73,Sheet1!$Y$73,Sheet1!$Z$73,Sheet1!$AA$73,Sheet1!$AB$73,Sheet1!$AC$73,Sheet1!$AD$73,Sheet1!$AE$73,Sheet1!$AF$73,Sheet1!$AG$73,Sheet1!$AH$73,Sheet1!$AI$73,Sheet1!$AJ$73</definedName>
    <definedName name="QB_FORMULA_94" localSheetId="0" hidden="1">Sheet1!$AK$73,Sheet1!$AL$73,Sheet1!$AM$73,Sheet1!$AN$73,Sheet1!$AO$73,Sheet1!$AP$73,Sheet1!$AQ$73,Sheet1!$AR$73,Sheet1!$AS$73,Sheet1!$AT$73,Sheet1!$AU$73,Sheet1!$AV$73,Sheet1!$AW$73,Sheet1!$AX$73,Sheet1!$AY$73,Sheet1!$AZ$73</definedName>
    <definedName name="QB_FORMULA_95" localSheetId="0" hidden="1">Sheet1!$BA$73,Sheet1!$BC$73,Sheet1!$BD$73,Sheet1!$BE$73,Sheet1!$BF$73,Sheet1!$J$74,Sheet1!$K$74,Sheet1!$L$74,Sheet1!$M$74,Sheet1!$N$74,Sheet1!$O$74,Sheet1!$P$74,Sheet1!$Q$74,Sheet1!$R$74,Sheet1!$S$74,Sheet1!$T$74</definedName>
    <definedName name="QB_FORMULA_96" localSheetId="0" hidden="1">Sheet1!$U$74,Sheet1!$V$74,Sheet1!$W$74,Sheet1!$X$74,Sheet1!$Y$74,Sheet1!$Z$74,Sheet1!$AA$74,Sheet1!$AB$74,Sheet1!$AC$74,Sheet1!$AD$74,Sheet1!$AE$74,Sheet1!$AF$74,Sheet1!$AG$74,Sheet1!$AH$74,Sheet1!$AI$74,Sheet1!$AJ$74</definedName>
    <definedName name="QB_FORMULA_97" localSheetId="0" hidden="1">Sheet1!$AK$74,Sheet1!$AL$74,Sheet1!$AM$74,Sheet1!$AN$74,Sheet1!$AO$74,Sheet1!$AP$74,Sheet1!$AQ$74,Sheet1!$AR$74,Sheet1!$AS$74,Sheet1!$AT$74,Sheet1!$AU$74,Sheet1!$AV$74,Sheet1!$AW$74,Sheet1!$AX$74,Sheet1!$AY$74,Sheet1!$AZ$74</definedName>
    <definedName name="QB_FORMULA_98" localSheetId="0" hidden="1">Sheet1!$BA$74,Sheet1!$BC$74,Sheet1!$BD$74,Sheet1!$BE$74,Sheet1!$BF$74,Sheet1!$L$79,Sheet1!$M$79,Sheet1!$P$79,Sheet1!$Q$79,Sheet1!$T$79,Sheet1!$U$79,Sheet1!$X$79,Sheet1!$Y$79,Sheet1!$AB$79,Sheet1!$AC$79,Sheet1!$AF$79</definedName>
    <definedName name="QB_FORMULA_99" localSheetId="0" hidden="1">Sheet1!$AG$79,Sheet1!$AJ$79,Sheet1!$AK$79,Sheet1!$AN$79,Sheet1!$AO$79,Sheet1!$AR$79,Sheet1!$AS$79,Sheet1!$AV$79,Sheet1!$AW$79,Sheet1!$AZ$79,Sheet1!$BA$79,Sheet1!$BC$79,Sheet1!$BD$79,Sheet1!$BE$79,Sheet1!$BF$79,Sheet1!$J$80</definedName>
    <definedName name="QB_ROW_100050" localSheetId="0" hidden="1">Sheet1!$F$10</definedName>
    <definedName name="QB_ROW_100350" localSheetId="0" hidden="1">Sheet1!$F$23</definedName>
    <definedName name="QB_ROW_101060" localSheetId="0" hidden="1">Sheet1!$G$11</definedName>
    <definedName name="QB_ROW_101360" localSheetId="0" hidden="1">Sheet1!$G$14</definedName>
    <definedName name="QB_ROW_102270" localSheetId="0" hidden="1">Sheet1!$H$12</definedName>
    <definedName name="QB_ROW_103270" localSheetId="0" hidden="1">Sheet1!$H$13</definedName>
    <definedName name="QB_ROW_104060" localSheetId="0" hidden="1">Sheet1!$G$15</definedName>
    <definedName name="QB_ROW_104360" localSheetId="0" hidden="1">Sheet1!$G$22</definedName>
    <definedName name="QB_ROW_105270" localSheetId="0" hidden="1">Sheet1!$H$16</definedName>
    <definedName name="QB_ROW_106270" localSheetId="0" hidden="1">Sheet1!$H$17</definedName>
    <definedName name="QB_ROW_108270" localSheetId="0" hidden="1">Sheet1!$H$18</definedName>
    <definedName name="QB_ROW_110270" localSheetId="0" hidden="1">Sheet1!$H$20</definedName>
    <definedName name="QB_ROW_111270" localSheetId="0" hidden="1">Sheet1!$H$21</definedName>
    <definedName name="QB_ROW_112040" localSheetId="0" hidden="1">Sheet1!$E$25</definedName>
    <definedName name="QB_ROW_112340" localSheetId="0" hidden="1">Sheet1!$E$27</definedName>
    <definedName name="QB_ROW_113250" localSheetId="0" hidden="1">Sheet1!$F$26</definedName>
    <definedName name="QB_ROW_121040" localSheetId="0" hidden="1">Sheet1!$E$31</definedName>
    <definedName name="QB_ROW_121340" localSheetId="0" hidden="1">Sheet1!$E$74</definedName>
    <definedName name="QB_ROW_122050" localSheetId="0" hidden="1">Sheet1!$F$32</definedName>
    <definedName name="QB_ROW_122350" localSheetId="0" hidden="1">Sheet1!$F$42</definedName>
    <definedName name="QB_ROW_123060" localSheetId="0" hidden="1">Sheet1!$G$33</definedName>
    <definedName name="QB_ROW_123360" localSheetId="0" hidden="1">Sheet1!$G$38</definedName>
    <definedName name="QB_ROW_124270" localSheetId="0" hidden="1">Sheet1!$H$34</definedName>
    <definedName name="QB_ROW_125270" localSheetId="0" hidden="1">Sheet1!$H$36</definedName>
    <definedName name="QB_ROW_126270" localSheetId="0" hidden="1">Sheet1!$H$37</definedName>
    <definedName name="QB_ROW_129060" localSheetId="0" hidden="1">Sheet1!$G$39</definedName>
    <definedName name="QB_ROW_129360" localSheetId="0" hidden="1">Sheet1!$G$41</definedName>
    <definedName name="QB_ROW_130270" localSheetId="0" hidden="1">Sheet1!$H$40</definedName>
    <definedName name="QB_ROW_132050" localSheetId="0" hidden="1">Sheet1!$F$43</definedName>
    <definedName name="QB_ROW_132350" localSheetId="0" hidden="1">Sheet1!$F$55</definedName>
    <definedName name="QB_ROW_13270" localSheetId="0" hidden="1">Sheet1!$H$35</definedName>
    <definedName name="QB_ROW_133060" localSheetId="0" hidden="1">Sheet1!$G$44</definedName>
    <definedName name="QB_ROW_133360" localSheetId="0" hidden="1">Sheet1!$G$51</definedName>
    <definedName name="QB_ROW_134070" localSheetId="0" hidden="1">Sheet1!$H$45</definedName>
    <definedName name="QB_ROW_134370" localSheetId="0" hidden="1">Sheet1!$H$49</definedName>
    <definedName name="QB_ROW_135280" localSheetId="0" hidden="1">Sheet1!$I$46</definedName>
    <definedName name="QB_ROW_136280" localSheetId="0" hidden="1">Sheet1!$I$47</definedName>
    <definedName name="QB_ROW_137060" localSheetId="0" hidden="1">Sheet1!$G$52</definedName>
    <definedName name="QB_ROW_137360" localSheetId="0" hidden="1">Sheet1!$G$54</definedName>
    <definedName name="QB_ROW_138370" localSheetId="0" hidden="1">Sheet1!$H$53</definedName>
    <definedName name="QB_ROW_140050" localSheetId="0" hidden="1">Sheet1!$F$56</definedName>
    <definedName name="QB_ROW_140350" localSheetId="0" hidden="1">Sheet1!$F$58</definedName>
    <definedName name="QB_ROW_146050" localSheetId="0" hidden="1">Sheet1!$F$59</definedName>
    <definedName name="QB_ROW_146350" localSheetId="0" hidden="1">Sheet1!$F$70</definedName>
    <definedName name="QB_ROW_147060" localSheetId="0" hidden="1">Sheet1!$G$60</definedName>
    <definedName name="QB_ROW_147360" localSheetId="0" hidden="1">Sheet1!$G$69</definedName>
    <definedName name="QB_ROW_148070" localSheetId="0" hidden="1">Sheet1!$H$61</definedName>
    <definedName name="QB_ROW_148370" localSheetId="0" hidden="1">Sheet1!$H$63</definedName>
    <definedName name="QB_ROW_151280" localSheetId="0" hidden="1">Sheet1!$I$62</definedName>
    <definedName name="QB_ROW_152070" localSheetId="0" hidden="1">Sheet1!$H$64</definedName>
    <definedName name="QB_ROW_152370" localSheetId="0" hidden="1">Sheet1!$H$66</definedName>
    <definedName name="QB_ROW_153280" localSheetId="0" hidden="1">Sheet1!$I$65</definedName>
    <definedName name="QB_ROW_154270" localSheetId="0" hidden="1">Sheet1!$H$67</definedName>
    <definedName name="QB_ROW_160050" localSheetId="0" hidden="1">Sheet1!$F$71</definedName>
    <definedName name="QB_ROW_160350" localSheetId="0" hidden="1">Sheet1!$F$73</definedName>
    <definedName name="QB_ROW_161260" localSheetId="0" hidden="1">Sheet1!$G$72</definedName>
    <definedName name="QB_ROW_162040" localSheetId="0" hidden="1">Sheet1!$E$75</definedName>
    <definedName name="QB_ROW_162340" localSheetId="0" hidden="1">Sheet1!$E$83</definedName>
    <definedName name="QB_ROW_167050" localSheetId="0" hidden="1">Sheet1!$F$76</definedName>
    <definedName name="QB_ROW_167350" localSheetId="0" hidden="1">Sheet1!$F$82</definedName>
    <definedName name="QB_ROW_168060" localSheetId="0" hidden="1">Sheet1!$G$77</definedName>
    <definedName name="QB_ROW_168360" localSheetId="0" hidden="1">Sheet1!$G$81</definedName>
    <definedName name="QB_ROW_169070" localSheetId="0" hidden="1">Sheet1!$H$78</definedName>
    <definedName name="QB_ROW_169370" localSheetId="0" hidden="1">Sheet1!$H$80</definedName>
    <definedName name="QB_ROW_170280" localSheetId="0" hidden="1">Sheet1!$I$79</definedName>
    <definedName name="QB_ROW_171040" localSheetId="0" hidden="1">Sheet1!$E$84</definedName>
    <definedName name="QB_ROW_171340" localSheetId="0" hidden="1">Sheet1!$E$93</definedName>
    <definedName name="QB_ROW_172050" localSheetId="0" hidden="1">Sheet1!$F$85</definedName>
    <definedName name="QB_ROW_172350" localSheetId="0" hidden="1">Sheet1!$F$92</definedName>
    <definedName name="QB_ROW_173060" localSheetId="0" hidden="1">Sheet1!$G$86</definedName>
    <definedName name="QB_ROW_173360" localSheetId="0" hidden="1">Sheet1!$G$88</definedName>
    <definedName name="QB_ROW_174270" localSheetId="0" hidden="1">Sheet1!$H$87</definedName>
    <definedName name="QB_ROW_175060" localSheetId="0" hidden="1">Sheet1!$G$89</definedName>
    <definedName name="QB_ROW_175360" localSheetId="0" hidden="1">Sheet1!$G$91</definedName>
    <definedName name="QB_ROW_176270" localSheetId="0" hidden="1">Sheet1!$H$90</definedName>
    <definedName name="QB_ROW_18270" localSheetId="0" hidden="1">Sheet1!$H$50</definedName>
    <definedName name="QB_ROW_18301" localSheetId="0" hidden="1">Sheet1!$A$96</definedName>
    <definedName name="QB_ROW_19011" localSheetId="0" hidden="1">Sheet1!$B$7</definedName>
    <definedName name="QB_ROW_190270" localSheetId="0" hidden="1">Sheet1!$H$68</definedName>
    <definedName name="QB_ROW_19311" localSheetId="0" hidden="1">Sheet1!$B$95</definedName>
    <definedName name="QB_ROW_195270" localSheetId="0" hidden="1">Sheet1!$H$19</definedName>
    <definedName name="QB_ROW_197280" localSheetId="0" hidden="1">Sheet1!$I$48</definedName>
    <definedName name="QB_ROW_20031" localSheetId="0" hidden="1">Sheet1!$D$8</definedName>
    <definedName name="QB_ROW_20331" localSheetId="0" hidden="1">Sheet1!$D$28</definedName>
    <definedName name="QB_ROW_21031" localSheetId="0" hidden="1">Sheet1!$D$30</definedName>
    <definedName name="QB_ROW_21331" localSheetId="0" hidden="1">Sheet1!$D$94</definedName>
    <definedName name="QB_ROW_237260" localSheetId="0" hidden="1">Sheet1!$G$57</definedName>
    <definedName name="QB_ROW_86321" localSheetId="0" hidden="1">Sheet1!$C$29</definedName>
    <definedName name="QB_ROW_99040" localSheetId="0" hidden="1">Sheet1!$E$9</definedName>
    <definedName name="QB_ROW_99340" localSheetId="0" hidden="1">Sheet1!$E$24</definedName>
    <definedName name="QBCANSUPPORTUPDATE" localSheetId="0">TRUE</definedName>
    <definedName name="QBCOMPANYFILENAME" localSheetId="0">"C:\Users\Owner\Desktop\All Users Documents\Intuit\QuickBooks\Company Files\Enterprise Fund 2013.QBW"</definedName>
    <definedName name="QBENDDATE" localSheetId="0">20220531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6</definedName>
    <definedName name="QBREPORTCOMPANYID" localSheetId="0">"04ec8dd9fa014d1182f60d30867ff1fa"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TRUE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288</definedName>
    <definedName name="QBROWHEADERS" localSheetId="0">9</definedName>
    <definedName name="QBSTARTDATE" localSheetId="0">20210701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Y91" i="1" l="1"/>
  <c r="BA91" i="1" s="1"/>
  <c r="AX91" i="1"/>
  <c r="AZ91" i="1" s="1"/>
  <c r="AU91" i="1"/>
  <c r="AW91" i="1" s="1"/>
  <c r="AT91" i="1"/>
  <c r="AQ91" i="1"/>
  <c r="AP91" i="1"/>
  <c r="AR91" i="1" s="1"/>
  <c r="AM91" i="1"/>
  <c r="AL91" i="1"/>
  <c r="AN91" i="1" s="1"/>
  <c r="AI91" i="1"/>
  <c r="AK91" i="1" s="1"/>
  <c r="AH91" i="1"/>
  <c r="AE91" i="1"/>
  <c r="AG91" i="1" s="1"/>
  <c r="AD91" i="1"/>
  <c r="AF91" i="1" s="1"/>
  <c r="AA91" i="1"/>
  <c r="AC91" i="1" s="1"/>
  <c r="Z91" i="1"/>
  <c r="W91" i="1"/>
  <c r="Y91" i="1" s="1"/>
  <c r="V91" i="1"/>
  <c r="S91" i="1"/>
  <c r="R91" i="1"/>
  <c r="T91" i="1" s="1"/>
  <c r="O91" i="1"/>
  <c r="N91" i="1"/>
  <c r="P91" i="1" s="1"/>
  <c r="K91" i="1"/>
  <c r="K92" i="1" s="1"/>
  <c r="J91" i="1"/>
  <c r="BC91" i="1" s="1"/>
  <c r="BD90" i="1"/>
  <c r="BF90" i="1" s="1"/>
  <c r="BC90" i="1"/>
  <c r="BA90" i="1"/>
  <c r="AZ90" i="1"/>
  <c r="AW90" i="1"/>
  <c r="AV90" i="1"/>
  <c r="AS90" i="1"/>
  <c r="AR90" i="1"/>
  <c r="AO90" i="1"/>
  <c r="AN90" i="1"/>
  <c r="AK90" i="1"/>
  <c r="AJ90" i="1"/>
  <c r="AG90" i="1"/>
  <c r="AF90" i="1"/>
  <c r="AC90" i="1"/>
  <c r="AB90" i="1"/>
  <c r="Y90" i="1"/>
  <c r="X90" i="1"/>
  <c r="U90" i="1"/>
  <c r="T90" i="1"/>
  <c r="Q90" i="1"/>
  <c r="P90" i="1"/>
  <c r="M90" i="1"/>
  <c r="L90" i="1"/>
  <c r="AY88" i="1"/>
  <c r="AY92" i="1" s="1"/>
  <c r="AX88" i="1"/>
  <c r="AX92" i="1" s="1"/>
  <c r="AW88" i="1"/>
  <c r="AU88" i="1"/>
  <c r="AT88" i="1"/>
  <c r="AT92" i="1" s="1"/>
  <c r="AQ88" i="1"/>
  <c r="AQ92" i="1" s="1"/>
  <c r="AP88" i="1"/>
  <c r="AP92" i="1" s="1"/>
  <c r="AM88" i="1"/>
  <c r="AM92" i="1" s="1"/>
  <c r="AL88" i="1"/>
  <c r="AI88" i="1"/>
  <c r="AH88" i="1"/>
  <c r="AD88" i="1"/>
  <c r="AD92" i="1" s="1"/>
  <c r="Z88" i="1"/>
  <c r="Z92" i="1" s="1"/>
  <c r="V88" i="1"/>
  <c r="V92" i="1" s="1"/>
  <c r="R88" i="1"/>
  <c r="R92" i="1" s="1"/>
  <c r="N88" i="1"/>
  <c r="J88" i="1"/>
  <c r="BD87" i="1"/>
  <c r="BF87" i="1" s="1"/>
  <c r="BC87" i="1"/>
  <c r="BA87" i="1"/>
  <c r="AZ87" i="1"/>
  <c r="AW87" i="1"/>
  <c r="AV87" i="1"/>
  <c r="AS87" i="1"/>
  <c r="AR87" i="1"/>
  <c r="AO87" i="1"/>
  <c r="AN87" i="1"/>
  <c r="AK87" i="1"/>
  <c r="AJ87" i="1"/>
  <c r="AY80" i="1"/>
  <c r="AY81" i="1" s="1"/>
  <c r="AX80" i="1"/>
  <c r="AX81" i="1" s="1"/>
  <c r="AU80" i="1"/>
  <c r="AU81" i="1" s="1"/>
  <c r="AT80" i="1"/>
  <c r="AV80" i="1" s="1"/>
  <c r="AS80" i="1"/>
  <c r="AQ80" i="1"/>
  <c r="AQ81" i="1" s="1"/>
  <c r="AQ82" i="1" s="1"/>
  <c r="AQ83" i="1" s="1"/>
  <c r="AP80" i="1"/>
  <c r="AP81" i="1" s="1"/>
  <c r="AS81" i="1" s="1"/>
  <c r="AM80" i="1"/>
  <c r="AM81" i="1" s="1"/>
  <c r="AL80" i="1"/>
  <c r="AL81" i="1" s="1"/>
  <c r="AI80" i="1"/>
  <c r="AI81" i="1" s="1"/>
  <c r="AH80" i="1"/>
  <c r="AJ80" i="1" s="1"/>
  <c r="AG80" i="1"/>
  <c r="AF80" i="1"/>
  <c r="AE80" i="1"/>
  <c r="AE81" i="1" s="1"/>
  <c r="AE82" i="1" s="1"/>
  <c r="AE83" i="1" s="1"/>
  <c r="AD80" i="1"/>
  <c r="AD81" i="1" s="1"/>
  <c r="AA80" i="1"/>
  <c r="AA81" i="1" s="1"/>
  <c r="Z80" i="1"/>
  <c r="Z81" i="1" s="1"/>
  <c r="W80" i="1"/>
  <c r="W81" i="1" s="1"/>
  <c r="V80" i="1"/>
  <c r="X80" i="1" s="1"/>
  <c r="T80" i="1"/>
  <c r="S80" i="1"/>
  <c r="S81" i="1" s="1"/>
  <c r="S82" i="1" s="1"/>
  <c r="S83" i="1" s="1"/>
  <c r="R80" i="1"/>
  <c r="R81" i="1" s="1"/>
  <c r="O80" i="1"/>
  <c r="O81" i="1" s="1"/>
  <c r="N80" i="1"/>
  <c r="N81" i="1" s="1"/>
  <c r="K80" i="1"/>
  <c r="J80" i="1"/>
  <c r="BD79" i="1"/>
  <c r="BF79" i="1" s="1"/>
  <c r="BC79" i="1"/>
  <c r="BE79" i="1" s="1"/>
  <c r="BA79" i="1"/>
  <c r="AZ79" i="1"/>
  <c r="AW79" i="1"/>
  <c r="AV79" i="1"/>
  <c r="AS79" i="1"/>
  <c r="AR79" i="1"/>
  <c r="AO79" i="1"/>
  <c r="AN79" i="1"/>
  <c r="AK79" i="1"/>
  <c r="AJ79" i="1"/>
  <c r="AG79" i="1"/>
  <c r="AF79" i="1"/>
  <c r="AC79" i="1"/>
  <c r="AB79" i="1"/>
  <c r="Y79" i="1"/>
  <c r="X79" i="1"/>
  <c r="U79" i="1"/>
  <c r="T79" i="1"/>
  <c r="Q79" i="1"/>
  <c r="P79" i="1"/>
  <c r="M79" i="1"/>
  <c r="L79" i="1"/>
  <c r="AY73" i="1"/>
  <c r="BA73" i="1" s="1"/>
  <c r="AX73" i="1"/>
  <c r="AU73" i="1"/>
  <c r="AW73" i="1" s="1"/>
  <c r="AT73" i="1"/>
  <c r="AQ73" i="1"/>
  <c r="AS73" i="1" s="1"/>
  <c r="AP73" i="1"/>
  <c r="AM73" i="1"/>
  <c r="AO73" i="1" s="1"/>
  <c r="AL73" i="1"/>
  <c r="AN73" i="1" s="1"/>
  <c r="AI73" i="1"/>
  <c r="AH73" i="1"/>
  <c r="AJ73" i="1" s="1"/>
  <c r="AE73" i="1"/>
  <c r="AD73" i="1"/>
  <c r="AF73" i="1" s="1"/>
  <c r="AA73" i="1"/>
  <c r="AC73" i="1" s="1"/>
  <c r="Z73" i="1"/>
  <c r="W73" i="1"/>
  <c r="Y73" i="1" s="1"/>
  <c r="V73" i="1"/>
  <c r="S73" i="1"/>
  <c r="U73" i="1" s="1"/>
  <c r="R73" i="1"/>
  <c r="O73" i="1"/>
  <c r="Q73" i="1" s="1"/>
  <c r="N73" i="1"/>
  <c r="P73" i="1" s="1"/>
  <c r="K73" i="1"/>
  <c r="J73" i="1"/>
  <c r="BD72" i="1"/>
  <c r="BC72" i="1"/>
  <c r="BE72" i="1" s="1"/>
  <c r="BA72" i="1"/>
  <c r="AZ72" i="1"/>
  <c r="AW72" i="1"/>
  <c r="AV72" i="1"/>
  <c r="AS72" i="1"/>
  <c r="AR72" i="1"/>
  <c r="AO72" i="1"/>
  <c r="AN72" i="1"/>
  <c r="AK72" i="1"/>
  <c r="AJ72" i="1"/>
  <c r="AG72" i="1"/>
  <c r="AF72" i="1"/>
  <c r="AC72" i="1"/>
  <c r="AB72" i="1"/>
  <c r="Y72" i="1"/>
  <c r="X72" i="1"/>
  <c r="U72" i="1"/>
  <c r="T72" i="1"/>
  <c r="Q72" i="1"/>
  <c r="P72" i="1"/>
  <c r="M72" i="1"/>
  <c r="L72" i="1"/>
  <c r="BF68" i="1"/>
  <c r="BE68" i="1"/>
  <c r="BD68" i="1"/>
  <c r="BC68" i="1"/>
  <c r="BA68" i="1"/>
  <c r="AZ68" i="1"/>
  <c r="AW68" i="1"/>
  <c r="AV68" i="1"/>
  <c r="AS68" i="1"/>
  <c r="AR68" i="1"/>
  <c r="AO68" i="1"/>
  <c r="AN68" i="1"/>
  <c r="AK68" i="1"/>
  <c r="AJ68" i="1"/>
  <c r="AG68" i="1"/>
  <c r="AF68" i="1"/>
  <c r="AC68" i="1"/>
  <c r="AB68" i="1"/>
  <c r="Y68" i="1"/>
  <c r="X68" i="1"/>
  <c r="U68" i="1"/>
  <c r="T68" i="1"/>
  <c r="Q68" i="1"/>
  <c r="P68" i="1"/>
  <c r="M68" i="1"/>
  <c r="L68" i="1"/>
  <c r="BD67" i="1"/>
  <c r="BF67" i="1" s="1"/>
  <c r="BC67" i="1"/>
  <c r="BE67" i="1" s="1"/>
  <c r="AG67" i="1"/>
  <c r="AF67" i="1"/>
  <c r="AC67" i="1"/>
  <c r="AB67" i="1"/>
  <c r="Y67" i="1"/>
  <c r="X67" i="1"/>
  <c r="U67" i="1"/>
  <c r="T67" i="1"/>
  <c r="Q67" i="1"/>
  <c r="P67" i="1"/>
  <c r="M67" i="1"/>
  <c r="L67" i="1"/>
  <c r="AY66" i="1"/>
  <c r="BA66" i="1" s="1"/>
  <c r="AX66" i="1"/>
  <c r="AZ66" i="1" s="1"/>
  <c r="AU66" i="1"/>
  <c r="AU69" i="1" s="1"/>
  <c r="AU70" i="1" s="1"/>
  <c r="AT66" i="1"/>
  <c r="AQ66" i="1"/>
  <c r="AP66" i="1"/>
  <c r="AM66" i="1"/>
  <c r="AL66" i="1"/>
  <c r="AN66" i="1" s="1"/>
  <c r="AI66" i="1"/>
  <c r="AI69" i="1" s="1"/>
  <c r="AI70" i="1" s="1"/>
  <c r="AH66" i="1"/>
  <c r="AE66" i="1"/>
  <c r="AG66" i="1" s="1"/>
  <c r="AD66" i="1"/>
  <c r="AF66" i="1" s="1"/>
  <c r="AA66" i="1"/>
  <c r="AC66" i="1" s="1"/>
  <c r="Z66" i="1"/>
  <c r="AB66" i="1" s="1"/>
  <c r="W66" i="1"/>
  <c r="Y66" i="1" s="1"/>
  <c r="V66" i="1"/>
  <c r="S66" i="1"/>
  <c r="U66" i="1" s="1"/>
  <c r="R66" i="1"/>
  <c r="O66" i="1"/>
  <c r="N66" i="1"/>
  <c r="P66" i="1" s="1"/>
  <c r="K66" i="1"/>
  <c r="M66" i="1" s="1"/>
  <c r="J66" i="1"/>
  <c r="BD65" i="1"/>
  <c r="BF65" i="1" s="1"/>
  <c r="BC65" i="1"/>
  <c r="BE65" i="1" s="1"/>
  <c r="BA65" i="1"/>
  <c r="AZ65" i="1"/>
  <c r="AW65" i="1"/>
  <c r="AV65" i="1"/>
  <c r="AS65" i="1"/>
  <c r="AR65" i="1"/>
  <c r="AO65" i="1"/>
  <c r="AN65" i="1"/>
  <c r="AK65" i="1"/>
  <c r="AJ65" i="1"/>
  <c r="AG65" i="1"/>
  <c r="AF65" i="1"/>
  <c r="AC65" i="1"/>
  <c r="AB65" i="1"/>
  <c r="Y65" i="1"/>
  <c r="X65" i="1"/>
  <c r="U65" i="1"/>
  <c r="T65" i="1"/>
  <c r="Q65" i="1"/>
  <c r="P65" i="1"/>
  <c r="M65" i="1"/>
  <c r="L65" i="1"/>
  <c r="AX63" i="1"/>
  <c r="AX69" i="1" s="1"/>
  <c r="AT63" i="1"/>
  <c r="AT69" i="1" s="1"/>
  <c r="AP63" i="1"/>
  <c r="AP69" i="1" s="1"/>
  <c r="AL63" i="1"/>
  <c r="AH63" i="1"/>
  <c r="AH69" i="1" s="1"/>
  <c r="AE63" i="1"/>
  <c r="AE69" i="1" s="1"/>
  <c r="AD63" i="1"/>
  <c r="AA63" i="1"/>
  <c r="AA69" i="1" s="1"/>
  <c r="Z63" i="1"/>
  <c r="AB63" i="1" s="1"/>
  <c r="W63" i="1"/>
  <c r="W69" i="1" s="1"/>
  <c r="W70" i="1" s="1"/>
  <c r="V63" i="1"/>
  <c r="V69" i="1" s="1"/>
  <c r="S63" i="1"/>
  <c r="R63" i="1"/>
  <c r="O63" i="1"/>
  <c r="N63" i="1"/>
  <c r="P63" i="1" s="1"/>
  <c r="K63" i="1"/>
  <c r="J63" i="1"/>
  <c r="J69" i="1" s="1"/>
  <c r="BD62" i="1"/>
  <c r="BC62" i="1"/>
  <c r="AG62" i="1"/>
  <c r="AF62" i="1"/>
  <c r="AC62" i="1"/>
  <c r="AB62" i="1"/>
  <c r="Y62" i="1"/>
  <c r="X62" i="1"/>
  <c r="U62" i="1"/>
  <c r="T62" i="1"/>
  <c r="Q62" i="1"/>
  <c r="P62" i="1"/>
  <c r="M62" i="1"/>
  <c r="L62" i="1"/>
  <c r="AY58" i="1"/>
  <c r="AX58" i="1"/>
  <c r="BA58" i="1" s="1"/>
  <c r="AU58" i="1"/>
  <c r="AT58" i="1"/>
  <c r="AQ58" i="1"/>
  <c r="AP58" i="1"/>
  <c r="AR58" i="1" s="1"/>
  <c r="AM58" i="1"/>
  <c r="AO58" i="1" s="1"/>
  <c r="AL58" i="1"/>
  <c r="AI58" i="1"/>
  <c r="AH58" i="1"/>
  <c r="AE58" i="1"/>
  <c r="AD58" i="1"/>
  <c r="AF58" i="1" s="1"/>
  <c r="AA58" i="1"/>
  <c r="Z58" i="1"/>
  <c r="AB58" i="1" s="1"/>
  <c r="W58" i="1"/>
  <c r="V58" i="1"/>
  <c r="S58" i="1"/>
  <c r="R58" i="1"/>
  <c r="O58" i="1"/>
  <c r="Q58" i="1" s="1"/>
  <c r="N58" i="1"/>
  <c r="K58" i="1"/>
  <c r="J58" i="1"/>
  <c r="BD57" i="1"/>
  <c r="BC57" i="1"/>
  <c r="BE57" i="1" s="1"/>
  <c r="BA57" i="1"/>
  <c r="AZ57" i="1"/>
  <c r="AW57" i="1"/>
  <c r="AV57" i="1"/>
  <c r="AS57" i="1"/>
  <c r="AR57" i="1"/>
  <c r="AO57" i="1"/>
  <c r="AN57" i="1"/>
  <c r="AK57" i="1"/>
  <c r="AJ57" i="1"/>
  <c r="AG57" i="1"/>
  <c r="AF57" i="1"/>
  <c r="AC57" i="1"/>
  <c r="AB57" i="1"/>
  <c r="Y57" i="1"/>
  <c r="X57" i="1"/>
  <c r="U57" i="1"/>
  <c r="T57" i="1"/>
  <c r="Q57" i="1"/>
  <c r="P57" i="1"/>
  <c r="M57" i="1"/>
  <c r="L57" i="1"/>
  <c r="AY54" i="1"/>
  <c r="BA54" i="1" s="1"/>
  <c r="AX54" i="1"/>
  <c r="AZ54" i="1" s="1"/>
  <c r="AV54" i="1"/>
  <c r="AU54" i="1"/>
  <c r="AW54" i="1" s="1"/>
  <c r="AT54" i="1"/>
  <c r="AQ54" i="1"/>
  <c r="AS54" i="1" s="1"/>
  <c r="AP54" i="1"/>
  <c r="AR54" i="1" s="1"/>
  <c r="AN54" i="1"/>
  <c r="AM54" i="1"/>
  <c r="AL54" i="1"/>
  <c r="AO54" i="1" s="1"/>
  <c r="AI54" i="1"/>
  <c r="AH54" i="1"/>
  <c r="AJ54" i="1" s="1"/>
  <c r="AF54" i="1"/>
  <c r="AE54" i="1"/>
  <c r="AG54" i="1" s="1"/>
  <c r="AD54" i="1"/>
  <c r="AA54" i="1"/>
  <c r="Z54" i="1"/>
  <c r="AC54" i="1" s="1"/>
  <c r="W54" i="1"/>
  <c r="Y54" i="1" s="1"/>
  <c r="V54" i="1"/>
  <c r="X54" i="1" s="1"/>
  <c r="S54" i="1"/>
  <c r="U54" i="1" s="1"/>
  <c r="R54" i="1"/>
  <c r="T54" i="1" s="1"/>
  <c r="O54" i="1"/>
  <c r="Q54" i="1" s="1"/>
  <c r="N54" i="1"/>
  <c r="P54" i="1" s="1"/>
  <c r="K54" i="1"/>
  <c r="J54" i="1"/>
  <c r="BD53" i="1"/>
  <c r="BC53" i="1"/>
  <c r="BE53" i="1" s="1"/>
  <c r="BA53" i="1"/>
  <c r="AZ53" i="1"/>
  <c r="AW53" i="1"/>
  <c r="AV53" i="1"/>
  <c r="AS53" i="1"/>
  <c r="AR53" i="1"/>
  <c r="AO53" i="1"/>
  <c r="AN53" i="1"/>
  <c r="AK53" i="1"/>
  <c r="AJ53" i="1"/>
  <c r="AG53" i="1"/>
  <c r="AF53" i="1"/>
  <c r="AC53" i="1"/>
  <c r="AB53" i="1"/>
  <c r="Y53" i="1"/>
  <c r="X53" i="1"/>
  <c r="U53" i="1"/>
  <c r="T53" i="1"/>
  <c r="Q53" i="1"/>
  <c r="P53" i="1"/>
  <c r="M53" i="1"/>
  <c r="L53" i="1"/>
  <c r="AL51" i="1"/>
  <c r="Z51" i="1"/>
  <c r="N51" i="1"/>
  <c r="BD50" i="1"/>
  <c r="BF50" i="1" s="1"/>
  <c r="BC50" i="1"/>
  <c r="BE50" i="1" s="1"/>
  <c r="BA50" i="1"/>
  <c r="AZ50" i="1"/>
  <c r="AW50" i="1"/>
  <c r="AV50" i="1"/>
  <c r="AS50" i="1"/>
  <c r="AR50" i="1"/>
  <c r="AO50" i="1"/>
  <c r="AN50" i="1"/>
  <c r="AK50" i="1"/>
  <c r="AJ50" i="1"/>
  <c r="AG50" i="1"/>
  <c r="AF50" i="1"/>
  <c r="AC50" i="1"/>
  <c r="AB50" i="1"/>
  <c r="Y50" i="1"/>
  <c r="X50" i="1"/>
  <c r="U50" i="1"/>
  <c r="T50" i="1"/>
  <c r="Q50" i="1"/>
  <c r="P50" i="1"/>
  <c r="M50" i="1"/>
  <c r="L50" i="1"/>
  <c r="AY49" i="1"/>
  <c r="AY51" i="1" s="1"/>
  <c r="AX49" i="1"/>
  <c r="AZ49" i="1" s="1"/>
  <c r="AU49" i="1"/>
  <c r="AU51" i="1" s="1"/>
  <c r="AT49" i="1"/>
  <c r="AT51" i="1" s="1"/>
  <c r="AQ49" i="1"/>
  <c r="AQ51" i="1" s="1"/>
  <c r="AP49" i="1"/>
  <c r="AP51" i="1" s="1"/>
  <c r="AN49" i="1"/>
  <c r="AM49" i="1"/>
  <c r="AM51" i="1" s="1"/>
  <c r="AL49" i="1"/>
  <c r="AJ49" i="1"/>
  <c r="AI49" i="1"/>
  <c r="AI51" i="1" s="1"/>
  <c r="AH49" i="1"/>
  <c r="AH51" i="1" s="1"/>
  <c r="AG49" i="1"/>
  <c r="AF49" i="1"/>
  <c r="AE49" i="1"/>
  <c r="AE51" i="1" s="1"/>
  <c r="AD49" i="1"/>
  <c r="AD51" i="1" s="1"/>
  <c r="AA49" i="1"/>
  <c r="AA51" i="1" s="1"/>
  <c r="Z49" i="1"/>
  <c r="AB49" i="1" s="1"/>
  <c r="X49" i="1"/>
  <c r="W49" i="1"/>
  <c r="W51" i="1" s="1"/>
  <c r="V49" i="1"/>
  <c r="V51" i="1" s="1"/>
  <c r="S49" i="1"/>
  <c r="S51" i="1" s="1"/>
  <c r="R49" i="1"/>
  <c r="R51" i="1" s="1"/>
  <c r="O49" i="1"/>
  <c r="O51" i="1" s="1"/>
  <c r="N49" i="1"/>
  <c r="P49" i="1" s="1"/>
  <c r="K49" i="1"/>
  <c r="K51" i="1" s="1"/>
  <c r="J49" i="1"/>
  <c r="J51" i="1" s="1"/>
  <c r="BE48" i="1"/>
  <c r="BD48" i="1"/>
  <c r="BF48" i="1" s="1"/>
  <c r="BC48" i="1"/>
  <c r="BA48" i="1"/>
  <c r="AZ48" i="1"/>
  <c r="AW48" i="1"/>
  <c r="AV48" i="1"/>
  <c r="AS48" i="1"/>
  <c r="AR48" i="1"/>
  <c r="AO48" i="1"/>
  <c r="AN48" i="1"/>
  <c r="AK48" i="1"/>
  <c r="AJ48" i="1"/>
  <c r="AG48" i="1"/>
  <c r="AF48" i="1"/>
  <c r="AC48" i="1"/>
  <c r="AB48" i="1"/>
  <c r="Y48" i="1"/>
  <c r="X48" i="1"/>
  <c r="U48" i="1"/>
  <c r="T48" i="1"/>
  <c r="Q48" i="1"/>
  <c r="P48" i="1"/>
  <c r="M48" i="1"/>
  <c r="L48" i="1"/>
  <c r="BD47" i="1"/>
  <c r="BC47" i="1"/>
  <c r="BA47" i="1"/>
  <c r="AZ47" i="1"/>
  <c r="AW47" i="1"/>
  <c r="AV47" i="1"/>
  <c r="AS47" i="1"/>
  <c r="AR47" i="1"/>
  <c r="AO47" i="1"/>
  <c r="AN47" i="1"/>
  <c r="AK47" i="1"/>
  <c r="AJ47" i="1"/>
  <c r="AG47" i="1"/>
  <c r="AF47" i="1"/>
  <c r="AC47" i="1"/>
  <c r="AB47" i="1"/>
  <c r="Y47" i="1"/>
  <c r="X47" i="1"/>
  <c r="U47" i="1"/>
  <c r="T47" i="1"/>
  <c r="Q47" i="1"/>
  <c r="P47" i="1"/>
  <c r="M47" i="1"/>
  <c r="L47" i="1"/>
  <c r="BD46" i="1"/>
  <c r="BC46" i="1"/>
  <c r="BE46" i="1" s="1"/>
  <c r="BA46" i="1"/>
  <c r="AZ46" i="1"/>
  <c r="AW46" i="1"/>
  <c r="AV46" i="1"/>
  <c r="AS46" i="1"/>
  <c r="AR46" i="1"/>
  <c r="AO46" i="1"/>
  <c r="AN46" i="1"/>
  <c r="AK46" i="1"/>
  <c r="AJ46" i="1"/>
  <c r="AG46" i="1"/>
  <c r="AF46" i="1"/>
  <c r="AC46" i="1"/>
  <c r="AB46" i="1"/>
  <c r="Y46" i="1"/>
  <c r="X46" i="1"/>
  <c r="U46" i="1"/>
  <c r="T46" i="1"/>
  <c r="Q46" i="1"/>
  <c r="P46" i="1"/>
  <c r="M46" i="1"/>
  <c r="L46" i="1"/>
  <c r="AY41" i="1"/>
  <c r="BA41" i="1" s="1"/>
  <c r="AX41" i="1"/>
  <c r="AU41" i="1"/>
  <c r="AW41" i="1" s="1"/>
  <c r="AT41" i="1"/>
  <c r="AQ41" i="1"/>
  <c r="AP41" i="1"/>
  <c r="AR41" i="1" s="1"/>
  <c r="AM41" i="1"/>
  <c r="AO41" i="1" s="1"/>
  <c r="AL41" i="1"/>
  <c r="AI41" i="1"/>
  <c r="AK41" i="1" s="1"/>
  <c r="AH41" i="1"/>
  <c r="AE41" i="1"/>
  <c r="AD41" i="1"/>
  <c r="AF41" i="1" s="1"/>
  <c r="AA41" i="1"/>
  <c r="AC41" i="1" s="1"/>
  <c r="Z41" i="1"/>
  <c r="W41" i="1"/>
  <c r="Y41" i="1" s="1"/>
  <c r="V41" i="1"/>
  <c r="S41" i="1"/>
  <c r="R41" i="1"/>
  <c r="T41" i="1" s="1"/>
  <c r="O41" i="1"/>
  <c r="Q41" i="1" s="1"/>
  <c r="N41" i="1"/>
  <c r="K41" i="1"/>
  <c r="J41" i="1"/>
  <c r="BD40" i="1"/>
  <c r="BC40" i="1"/>
  <c r="BE40" i="1" s="1"/>
  <c r="BA40" i="1"/>
  <c r="AZ40" i="1"/>
  <c r="AW40" i="1"/>
  <c r="AV40" i="1"/>
  <c r="AS40" i="1"/>
  <c r="AR40" i="1"/>
  <c r="AO40" i="1"/>
  <c r="AN40" i="1"/>
  <c r="AK40" i="1"/>
  <c r="AJ40" i="1"/>
  <c r="AG40" i="1"/>
  <c r="AF40" i="1"/>
  <c r="AC40" i="1"/>
  <c r="AB40" i="1"/>
  <c r="Y40" i="1"/>
  <c r="X40" i="1"/>
  <c r="U40" i="1"/>
  <c r="T40" i="1"/>
  <c r="Q40" i="1"/>
  <c r="P40" i="1"/>
  <c r="M40" i="1"/>
  <c r="L40" i="1"/>
  <c r="AY38" i="1"/>
  <c r="AY42" i="1" s="1"/>
  <c r="AX38" i="1"/>
  <c r="AX42" i="1" s="1"/>
  <c r="AU38" i="1"/>
  <c r="AU42" i="1" s="1"/>
  <c r="AT38" i="1"/>
  <c r="AT42" i="1" s="1"/>
  <c r="AS38" i="1"/>
  <c r="AQ38" i="1"/>
  <c r="AQ42" i="1" s="1"/>
  <c r="AP38" i="1"/>
  <c r="AM38" i="1"/>
  <c r="AM42" i="1" s="1"/>
  <c r="AL38" i="1"/>
  <c r="AL42" i="1" s="1"/>
  <c r="AI38" i="1"/>
  <c r="AI42" i="1" s="1"/>
  <c r="AH38" i="1"/>
  <c r="AJ38" i="1" s="1"/>
  <c r="AG38" i="1"/>
  <c r="AE38" i="1"/>
  <c r="AE42" i="1" s="1"/>
  <c r="AD38" i="1"/>
  <c r="AD42" i="1" s="1"/>
  <c r="AA38" i="1"/>
  <c r="AA42" i="1" s="1"/>
  <c r="Z38" i="1"/>
  <c r="Z42" i="1" s="1"/>
  <c r="W38" i="1"/>
  <c r="W42" i="1" s="1"/>
  <c r="V38" i="1"/>
  <c r="X38" i="1" s="1"/>
  <c r="U38" i="1"/>
  <c r="S38" i="1"/>
  <c r="S42" i="1" s="1"/>
  <c r="R38" i="1"/>
  <c r="O38" i="1"/>
  <c r="O42" i="1" s="1"/>
  <c r="N38" i="1"/>
  <c r="N42" i="1" s="1"/>
  <c r="K38" i="1"/>
  <c r="J38" i="1"/>
  <c r="BC38" i="1" s="1"/>
  <c r="BC37" i="1"/>
  <c r="BD36" i="1"/>
  <c r="BC36" i="1"/>
  <c r="BF36" i="1" s="1"/>
  <c r="BA36" i="1"/>
  <c r="AZ36" i="1"/>
  <c r="AW36" i="1"/>
  <c r="AV36" i="1"/>
  <c r="AS36" i="1"/>
  <c r="AR36" i="1"/>
  <c r="AO36" i="1"/>
  <c r="AN36" i="1"/>
  <c r="AK36" i="1"/>
  <c r="AJ36" i="1"/>
  <c r="AG36" i="1"/>
  <c r="AF36" i="1"/>
  <c r="AC36" i="1"/>
  <c r="AB36" i="1"/>
  <c r="Y36" i="1"/>
  <c r="X36" i="1"/>
  <c r="U36" i="1"/>
  <c r="T36" i="1"/>
  <c r="Q36" i="1"/>
  <c r="P36" i="1"/>
  <c r="M36" i="1"/>
  <c r="L36" i="1"/>
  <c r="BD35" i="1"/>
  <c r="BF35" i="1" s="1"/>
  <c r="BC35" i="1"/>
  <c r="BE35" i="1" s="1"/>
  <c r="BA35" i="1"/>
  <c r="AZ35" i="1"/>
  <c r="AW35" i="1"/>
  <c r="AV35" i="1"/>
  <c r="AS35" i="1"/>
  <c r="AR35" i="1"/>
  <c r="AO35" i="1"/>
  <c r="AN35" i="1"/>
  <c r="AK35" i="1"/>
  <c r="AJ35" i="1"/>
  <c r="AG35" i="1"/>
  <c r="AF35" i="1"/>
  <c r="AC35" i="1"/>
  <c r="AB35" i="1"/>
  <c r="Y35" i="1"/>
  <c r="X35" i="1"/>
  <c r="U35" i="1"/>
  <c r="T35" i="1"/>
  <c r="Q35" i="1"/>
  <c r="P35" i="1"/>
  <c r="M35" i="1"/>
  <c r="L35" i="1"/>
  <c r="BD34" i="1"/>
  <c r="BC34" i="1"/>
  <c r="BA34" i="1"/>
  <c r="AZ34" i="1"/>
  <c r="AW34" i="1"/>
  <c r="AV34" i="1"/>
  <c r="AS34" i="1"/>
  <c r="AR34" i="1"/>
  <c r="AO34" i="1"/>
  <c r="AN34" i="1"/>
  <c r="AK34" i="1"/>
  <c r="AJ34" i="1"/>
  <c r="AG34" i="1"/>
  <c r="AF34" i="1"/>
  <c r="AC34" i="1"/>
  <c r="AB34" i="1"/>
  <c r="Y34" i="1"/>
  <c r="X34" i="1"/>
  <c r="U34" i="1"/>
  <c r="T34" i="1"/>
  <c r="Q34" i="1"/>
  <c r="P34" i="1"/>
  <c r="M34" i="1"/>
  <c r="L34" i="1"/>
  <c r="AY27" i="1"/>
  <c r="AZ27" i="1" s="1"/>
  <c r="AX27" i="1"/>
  <c r="AU27" i="1"/>
  <c r="AT27" i="1"/>
  <c r="AV27" i="1" s="1"/>
  <c r="AQ27" i="1"/>
  <c r="AS27" i="1" s="1"/>
  <c r="AP27" i="1"/>
  <c r="AM27" i="1"/>
  <c r="AN27" i="1" s="1"/>
  <c r="AL27" i="1"/>
  <c r="AI27" i="1"/>
  <c r="AH27" i="1"/>
  <c r="AJ27" i="1" s="1"/>
  <c r="AE27" i="1"/>
  <c r="AG27" i="1" s="1"/>
  <c r="AD27" i="1"/>
  <c r="AA27" i="1"/>
  <c r="AC27" i="1" s="1"/>
  <c r="Z27" i="1"/>
  <c r="W27" i="1"/>
  <c r="V27" i="1"/>
  <c r="X27" i="1" s="1"/>
  <c r="S27" i="1"/>
  <c r="U27" i="1" s="1"/>
  <c r="R27" i="1"/>
  <c r="O27" i="1"/>
  <c r="N27" i="1"/>
  <c r="K27" i="1"/>
  <c r="J27" i="1"/>
  <c r="L27" i="1" s="1"/>
  <c r="BD26" i="1"/>
  <c r="BF26" i="1" s="1"/>
  <c r="BC26" i="1"/>
  <c r="BA26" i="1"/>
  <c r="AZ26" i="1"/>
  <c r="AW26" i="1"/>
  <c r="AV26" i="1"/>
  <c r="AS26" i="1"/>
  <c r="AR26" i="1"/>
  <c r="AO26" i="1"/>
  <c r="AN26" i="1"/>
  <c r="AK26" i="1"/>
  <c r="AJ26" i="1"/>
  <c r="AG26" i="1"/>
  <c r="AF26" i="1"/>
  <c r="AC26" i="1"/>
  <c r="AB26" i="1"/>
  <c r="Y26" i="1"/>
  <c r="X26" i="1"/>
  <c r="U26" i="1"/>
  <c r="T26" i="1"/>
  <c r="Q26" i="1"/>
  <c r="P26" i="1"/>
  <c r="M26" i="1"/>
  <c r="L26" i="1"/>
  <c r="BA22" i="1"/>
  <c r="AY22" i="1"/>
  <c r="AX22" i="1"/>
  <c r="AZ22" i="1" s="1"/>
  <c r="AU22" i="1"/>
  <c r="AT22" i="1"/>
  <c r="AV22" i="1" s="1"/>
  <c r="AQ22" i="1"/>
  <c r="AS22" i="1" s="1"/>
  <c r="AP22" i="1"/>
  <c r="AM22" i="1"/>
  <c r="AO22" i="1" s="1"/>
  <c r="AL22" i="1"/>
  <c r="AN22" i="1" s="1"/>
  <c r="AI22" i="1"/>
  <c r="AK22" i="1" s="1"/>
  <c r="AH22" i="1"/>
  <c r="AJ22" i="1" s="1"/>
  <c r="AE22" i="1"/>
  <c r="AD22" i="1"/>
  <c r="AF22" i="1" s="1"/>
  <c r="AC22" i="1"/>
  <c r="AB22" i="1"/>
  <c r="AA22" i="1"/>
  <c r="Z22" i="1"/>
  <c r="W22" i="1"/>
  <c r="Y22" i="1" s="1"/>
  <c r="V22" i="1"/>
  <c r="X22" i="1" s="1"/>
  <c r="S22" i="1"/>
  <c r="R22" i="1"/>
  <c r="O22" i="1"/>
  <c r="Q22" i="1" s="1"/>
  <c r="N22" i="1"/>
  <c r="P22" i="1" s="1"/>
  <c r="L22" i="1"/>
  <c r="K22" i="1"/>
  <c r="M22" i="1" s="1"/>
  <c r="J22" i="1"/>
  <c r="BD21" i="1"/>
  <c r="BC21" i="1"/>
  <c r="BE21" i="1" s="1"/>
  <c r="BA21" i="1"/>
  <c r="AZ21" i="1"/>
  <c r="AW21" i="1"/>
  <c r="AV21" i="1"/>
  <c r="AS21" i="1"/>
  <c r="AR21" i="1"/>
  <c r="AO21" i="1"/>
  <c r="AN21" i="1"/>
  <c r="AK21" i="1"/>
  <c r="AJ21" i="1"/>
  <c r="AG21" i="1"/>
  <c r="AF21" i="1"/>
  <c r="AC21" i="1"/>
  <c r="AB21" i="1"/>
  <c r="Y21" i="1"/>
  <c r="X21" i="1"/>
  <c r="U21" i="1"/>
  <c r="T21" i="1"/>
  <c r="Q21" i="1"/>
  <c r="P21" i="1"/>
  <c r="M21" i="1"/>
  <c r="L21" i="1"/>
  <c r="BD20" i="1"/>
  <c r="BC20" i="1"/>
  <c r="BA20" i="1"/>
  <c r="AZ20" i="1"/>
  <c r="AW20" i="1"/>
  <c r="AV20" i="1"/>
  <c r="AS20" i="1"/>
  <c r="AR20" i="1"/>
  <c r="AO20" i="1"/>
  <c r="AN20" i="1"/>
  <c r="AK20" i="1"/>
  <c r="AJ20" i="1"/>
  <c r="AG20" i="1"/>
  <c r="AF20" i="1"/>
  <c r="AC20" i="1"/>
  <c r="AB20" i="1"/>
  <c r="Y20" i="1"/>
  <c r="X20" i="1"/>
  <c r="U20" i="1"/>
  <c r="T20" i="1"/>
  <c r="Q20" i="1"/>
  <c r="P20" i="1"/>
  <c r="M20" i="1"/>
  <c r="L20" i="1"/>
  <c r="BE19" i="1"/>
  <c r="BD19" i="1"/>
  <c r="BF19" i="1" s="1"/>
  <c r="BC19" i="1"/>
  <c r="BA19" i="1"/>
  <c r="AZ19" i="1"/>
  <c r="AW19" i="1"/>
  <c r="AV19" i="1"/>
  <c r="AS19" i="1"/>
  <c r="AR19" i="1"/>
  <c r="AO19" i="1"/>
  <c r="AN19" i="1"/>
  <c r="AK19" i="1"/>
  <c r="AJ19" i="1"/>
  <c r="AG19" i="1"/>
  <c r="AF19" i="1"/>
  <c r="AC19" i="1"/>
  <c r="AB19" i="1"/>
  <c r="Y19" i="1"/>
  <c r="X19" i="1"/>
  <c r="U19" i="1"/>
  <c r="T19" i="1"/>
  <c r="Q19" i="1"/>
  <c r="P19" i="1"/>
  <c r="M19" i="1"/>
  <c r="L19" i="1"/>
  <c r="BD18" i="1"/>
  <c r="BC18" i="1"/>
  <c r="BA18" i="1"/>
  <c r="AZ18" i="1"/>
  <c r="AW18" i="1"/>
  <c r="AV18" i="1"/>
  <c r="AS18" i="1"/>
  <c r="AR18" i="1"/>
  <c r="AO18" i="1"/>
  <c r="AN18" i="1"/>
  <c r="AK18" i="1"/>
  <c r="AJ18" i="1"/>
  <c r="AG18" i="1"/>
  <c r="AF18" i="1"/>
  <c r="AC18" i="1"/>
  <c r="AB18" i="1"/>
  <c r="Y18" i="1"/>
  <c r="X18" i="1"/>
  <c r="U18" i="1"/>
  <c r="T18" i="1"/>
  <c r="Q18" i="1"/>
  <c r="P18" i="1"/>
  <c r="M18" i="1"/>
  <c r="L18" i="1"/>
  <c r="BE17" i="1"/>
  <c r="BD17" i="1"/>
  <c r="BC17" i="1"/>
  <c r="BA17" i="1"/>
  <c r="AZ17" i="1"/>
  <c r="AW17" i="1"/>
  <c r="AV17" i="1"/>
  <c r="AS17" i="1"/>
  <c r="AR17" i="1"/>
  <c r="AO17" i="1"/>
  <c r="AN17" i="1"/>
  <c r="AK17" i="1"/>
  <c r="AJ17" i="1"/>
  <c r="AG17" i="1"/>
  <c r="AF17" i="1"/>
  <c r="AC17" i="1"/>
  <c r="AB17" i="1"/>
  <c r="Y17" i="1"/>
  <c r="X17" i="1"/>
  <c r="U17" i="1"/>
  <c r="T17" i="1"/>
  <c r="Q17" i="1"/>
  <c r="P17" i="1"/>
  <c r="M17" i="1"/>
  <c r="L17" i="1"/>
  <c r="BD16" i="1"/>
  <c r="BC16" i="1"/>
  <c r="BA16" i="1"/>
  <c r="AZ16" i="1"/>
  <c r="AW16" i="1"/>
  <c r="AV16" i="1"/>
  <c r="AS16" i="1"/>
  <c r="AR16" i="1"/>
  <c r="AO16" i="1"/>
  <c r="AN16" i="1"/>
  <c r="AK16" i="1"/>
  <c r="AJ16" i="1"/>
  <c r="AG16" i="1"/>
  <c r="AF16" i="1"/>
  <c r="AC16" i="1"/>
  <c r="AB16" i="1"/>
  <c r="Y16" i="1"/>
  <c r="X16" i="1"/>
  <c r="U16" i="1"/>
  <c r="T16" i="1"/>
  <c r="Q16" i="1"/>
  <c r="P16" i="1"/>
  <c r="M16" i="1"/>
  <c r="L16" i="1"/>
  <c r="AZ14" i="1"/>
  <c r="AY14" i="1"/>
  <c r="AY23" i="1" s="1"/>
  <c r="AX14" i="1"/>
  <c r="AX23" i="1" s="1"/>
  <c r="AU14" i="1"/>
  <c r="AW14" i="1" s="1"/>
  <c r="AT14" i="1"/>
  <c r="AT23" i="1" s="1"/>
  <c r="AQ14" i="1"/>
  <c r="AS14" i="1" s="1"/>
  <c r="AP14" i="1"/>
  <c r="AP23" i="1" s="1"/>
  <c r="AN14" i="1"/>
  <c r="AM14" i="1"/>
  <c r="AL14" i="1"/>
  <c r="AL23" i="1" s="1"/>
  <c r="AJ14" i="1"/>
  <c r="AI14" i="1"/>
  <c r="AK14" i="1" s="1"/>
  <c r="AH14" i="1"/>
  <c r="AH23" i="1" s="1"/>
  <c r="AE14" i="1"/>
  <c r="AD14" i="1"/>
  <c r="AF14" i="1" s="1"/>
  <c r="AC14" i="1"/>
  <c r="AA14" i="1"/>
  <c r="AA23" i="1" s="1"/>
  <c r="Z14" i="1"/>
  <c r="Z23" i="1" s="1"/>
  <c r="X14" i="1"/>
  <c r="W14" i="1"/>
  <c r="Y14" i="1" s="1"/>
  <c r="V14" i="1"/>
  <c r="V23" i="1" s="1"/>
  <c r="S14" i="1"/>
  <c r="U14" i="1" s="1"/>
  <c r="R14" i="1"/>
  <c r="O14" i="1"/>
  <c r="O23" i="1" s="1"/>
  <c r="N14" i="1"/>
  <c r="N23" i="1" s="1"/>
  <c r="K14" i="1"/>
  <c r="J14" i="1"/>
  <c r="J23" i="1" s="1"/>
  <c r="BC13" i="1"/>
  <c r="BD12" i="1"/>
  <c r="BF12" i="1" s="1"/>
  <c r="BC12" i="1"/>
  <c r="BA12" i="1"/>
  <c r="AZ12" i="1"/>
  <c r="AW12" i="1"/>
  <c r="AV12" i="1"/>
  <c r="AS12" i="1"/>
  <c r="AR12" i="1"/>
  <c r="AO12" i="1"/>
  <c r="AN12" i="1"/>
  <c r="AK12" i="1"/>
  <c r="AJ12" i="1"/>
  <c r="AG12" i="1"/>
  <c r="AF12" i="1"/>
  <c r="AC12" i="1"/>
  <c r="AB12" i="1"/>
  <c r="Y12" i="1"/>
  <c r="X12" i="1"/>
  <c r="U12" i="1"/>
  <c r="T12" i="1"/>
  <c r="Q12" i="1"/>
  <c r="P12" i="1"/>
  <c r="M12" i="1"/>
  <c r="L12" i="1"/>
  <c r="AM23" i="1" l="1"/>
  <c r="AB73" i="1"/>
  <c r="AZ73" i="1"/>
  <c r="AJ91" i="1"/>
  <c r="AO14" i="1"/>
  <c r="BE20" i="1"/>
  <c r="BF21" i="1"/>
  <c r="M27" i="1"/>
  <c r="AK27" i="1"/>
  <c r="BD38" i="1"/>
  <c r="BF38" i="1" s="1"/>
  <c r="U41" i="1"/>
  <c r="AS41" i="1"/>
  <c r="L49" i="1"/>
  <c r="AK54" i="1"/>
  <c r="Q66" i="1"/>
  <c r="AO66" i="1"/>
  <c r="AK69" i="1"/>
  <c r="U80" i="1"/>
  <c r="AR88" i="1"/>
  <c r="M14" i="1"/>
  <c r="L38" i="1"/>
  <c r="AV38" i="1"/>
  <c r="X41" i="1"/>
  <c r="AV41" i="1"/>
  <c r="AX51" i="1"/>
  <c r="BF53" i="1"/>
  <c r="AC58" i="1"/>
  <c r="AW69" i="1"/>
  <c r="BF72" i="1"/>
  <c r="AG73" i="1"/>
  <c r="AW80" i="1"/>
  <c r="AS88" i="1"/>
  <c r="Q91" i="1"/>
  <c r="AO91" i="1"/>
  <c r="L14" i="1"/>
  <c r="AB14" i="1"/>
  <c r="AR22" i="1"/>
  <c r="BD27" i="1"/>
  <c r="M38" i="1"/>
  <c r="Y38" i="1"/>
  <c r="AK38" i="1"/>
  <c r="AW38" i="1"/>
  <c r="AR49" i="1"/>
  <c r="BC73" i="1"/>
  <c r="BC80" i="1"/>
  <c r="AK80" i="1"/>
  <c r="AH92" i="1"/>
  <c r="AJ92" i="1" s="1"/>
  <c r="Y69" i="1"/>
  <c r="T27" i="1"/>
  <c r="AR27" i="1"/>
  <c r="AB41" i="1"/>
  <c r="AZ41" i="1"/>
  <c r="AS49" i="1"/>
  <c r="BC54" i="1"/>
  <c r="BE54" i="1" s="1"/>
  <c r="X66" i="1"/>
  <c r="AV66" i="1"/>
  <c r="AK73" i="1"/>
  <c r="BD80" i="1"/>
  <c r="BF80" i="1" s="1"/>
  <c r="Y80" i="1"/>
  <c r="BD88" i="1"/>
  <c r="U91" i="1"/>
  <c r="AS91" i="1"/>
  <c r="BD54" i="1"/>
  <c r="BF54" i="1" s="1"/>
  <c r="M80" i="1"/>
  <c r="AZ80" i="1"/>
  <c r="AJ88" i="1"/>
  <c r="AV88" i="1"/>
  <c r="AG14" i="1"/>
  <c r="AV14" i="1"/>
  <c r="AW22" i="1"/>
  <c r="P38" i="1"/>
  <c r="AB38" i="1"/>
  <c r="AN38" i="1"/>
  <c r="AZ38" i="1"/>
  <c r="J42" i="1"/>
  <c r="L54" i="1"/>
  <c r="BD58" i="1"/>
  <c r="K69" i="1"/>
  <c r="M69" i="1" s="1"/>
  <c r="AL69" i="1"/>
  <c r="AN80" i="1"/>
  <c r="BA80" i="1"/>
  <c r="AK88" i="1"/>
  <c r="P14" i="1"/>
  <c r="Q14" i="1"/>
  <c r="AG22" i="1"/>
  <c r="Y27" i="1"/>
  <c r="AW27" i="1"/>
  <c r="Q38" i="1"/>
  <c r="AC38" i="1"/>
  <c r="AO38" i="1"/>
  <c r="BA38" i="1"/>
  <c r="BF40" i="1"/>
  <c r="AG41" i="1"/>
  <c r="BF46" i="1"/>
  <c r="T49" i="1"/>
  <c r="AV49" i="1"/>
  <c r="AB54" i="1"/>
  <c r="P58" i="1"/>
  <c r="AN58" i="1"/>
  <c r="T73" i="1"/>
  <c r="AR73" i="1"/>
  <c r="AB80" i="1"/>
  <c r="AO80" i="1"/>
  <c r="BE87" i="1"/>
  <c r="AL92" i="1"/>
  <c r="AO92" i="1" s="1"/>
  <c r="AB91" i="1"/>
  <c r="BC14" i="1"/>
  <c r="BE14" i="1" s="1"/>
  <c r="BF34" i="1"/>
  <c r="R42" i="1"/>
  <c r="AP42" i="1"/>
  <c r="AJ41" i="1"/>
  <c r="U49" i="1"/>
  <c r="O69" i="1"/>
  <c r="P80" i="1"/>
  <c r="AC80" i="1"/>
  <c r="BC22" i="1"/>
  <c r="BD41" i="1"/>
  <c r="T58" i="1"/>
  <c r="X73" i="1"/>
  <c r="AV73" i="1"/>
  <c r="Q80" i="1"/>
  <c r="BC88" i="1"/>
  <c r="BE88" i="1" s="1"/>
  <c r="AN88" i="1"/>
  <c r="AZ88" i="1"/>
  <c r="BE90" i="1"/>
  <c r="BE12" i="1"/>
  <c r="BA14" i="1"/>
  <c r="BF16" i="1"/>
  <c r="BF17" i="1"/>
  <c r="BF18" i="1"/>
  <c r="U22" i="1"/>
  <c r="BE26" i="1"/>
  <c r="AF27" i="1"/>
  <c r="T38" i="1"/>
  <c r="AF38" i="1"/>
  <c r="AR38" i="1"/>
  <c r="P41" i="1"/>
  <c r="AN41" i="1"/>
  <c r="L66" i="1"/>
  <c r="AJ66" i="1"/>
  <c r="U81" i="1"/>
  <c r="AR80" i="1"/>
  <c r="N92" i="1"/>
  <c r="AO88" i="1"/>
  <c r="BA88" i="1"/>
  <c r="AI92" i="1"/>
  <c r="AM24" i="1"/>
  <c r="AO23" i="1"/>
  <c r="J24" i="1"/>
  <c r="AP24" i="1"/>
  <c r="N24" i="1"/>
  <c r="P23" i="1"/>
  <c r="Z24" i="1"/>
  <c r="AB23" i="1"/>
  <c r="AA24" i="1"/>
  <c r="AC23" i="1"/>
  <c r="AT24" i="1"/>
  <c r="AH24" i="1"/>
  <c r="AX24" i="1"/>
  <c r="AZ23" i="1"/>
  <c r="AY24" i="1"/>
  <c r="BA23" i="1"/>
  <c r="O24" i="1"/>
  <c r="Q23" i="1"/>
  <c r="V24" i="1"/>
  <c r="AL24" i="1"/>
  <c r="AN23" i="1"/>
  <c r="AQ69" i="1"/>
  <c r="AS66" i="1"/>
  <c r="R23" i="1"/>
  <c r="P27" i="1"/>
  <c r="AH70" i="1"/>
  <c r="AJ69" i="1"/>
  <c r="U42" i="1"/>
  <c r="AG42" i="1"/>
  <c r="AS42" i="1"/>
  <c r="AV42" i="1"/>
  <c r="BF47" i="1"/>
  <c r="BE47" i="1"/>
  <c r="AH55" i="1"/>
  <c r="AJ51" i="1"/>
  <c r="BF62" i="1"/>
  <c r="BE62" i="1"/>
  <c r="AD69" i="1"/>
  <c r="AG69" i="1" s="1"/>
  <c r="AG63" i="1"/>
  <c r="AF63" i="1"/>
  <c r="T66" i="1"/>
  <c r="AR66" i="1"/>
  <c r="AN81" i="1"/>
  <c r="AL82" i="1"/>
  <c r="BA81" i="1"/>
  <c r="AY82" i="1"/>
  <c r="X91" i="1"/>
  <c r="AV91" i="1"/>
  <c r="AO81" i="1"/>
  <c r="AM82" i="1"/>
  <c r="AD23" i="1"/>
  <c r="AB27" i="1"/>
  <c r="AC81" i="1"/>
  <c r="AA82" i="1"/>
  <c r="BF20" i="1"/>
  <c r="BD22" i="1"/>
  <c r="BF22" i="1" s="1"/>
  <c r="S23" i="1"/>
  <c r="AE23" i="1"/>
  <c r="AQ23" i="1"/>
  <c r="AR23" i="1" s="1"/>
  <c r="Q27" i="1"/>
  <c r="AO27" i="1"/>
  <c r="BA27" i="1"/>
  <c r="W55" i="1"/>
  <c r="Y51" i="1"/>
  <c r="BD69" i="1"/>
  <c r="AL70" i="1"/>
  <c r="Q81" i="1"/>
  <c r="O82" i="1"/>
  <c r="AM93" i="1"/>
  <c r="BA92" i="1"/>
  <c r="AY93" i="1"/>
  <c r="AI55" i="1"/>
  <c r="AK55" i="1" s="1"/>
  <c r="AK51" i="1"/>
  <c r="AB81" i="1"/>
  <c r="Z82" i="1"/>
  <c r="AY55" i="1"/>
  <c r="BA51" i="1"/>
  <c r="BD14" i="1"/>
  <c r="T14" i="1"/>
  <c r="AR14" i="1"/>
  <c r="T22" i="1"/>
  <c r="BC27" i="1"/>
  <c r="BE27" i="1" s="1"/>
  <c r="AW42" i="1"/>
  <c r="J55" i="1"/>
  <c r="L51" i="1"/>
  <c r="BC51" i="1"/>
  <c r="AM55" i="1"/>
  <c r="AO51" i="1"/>
  <c r="N55" i="1"/>
  <c r="P51" i="1"/>
  <c r="AR69" i="1"/>
  <c r="AP70" i="1"/>
  <c r="AP82" i="1"/>
  <c r="AR81" i="1"/>
  <c r="AK58" i="1"/>
  <c r="AJ58" i="1"/>
  <c r="P81" i="1"/>
  <c r="N82" i="1"/>
  <c r="BD51" i="1"/>
  <c r="K55" i="1"/>
  <c r="M51" i="1"/>
  <c r="Z55" i="1"/>
  <c r="AB51" i="1"/>
  <c r="O70" i="1"/>
  <c r="AT70" i="1"/>
  <c r="AV70" i="1" s="1"/>
  <c r="AV69" i="1"/>
  <c r="AD82" i="1"/>
  <c r="AF81" i="1"/>
  <c r="AG81" i="1"/>
  <c r="N93" i="1"/>
  <c r="W92" i="1"/>
  <c r="AE70" i="1"/>
  <c r="BE16" i="1"/>
  <c r="AA55" i="1"/>
  <c r="AC55" i="1" s="1"/>
  <c r="AC51" i="1"/>
  <c r="AP55" i="1"/>
  <c r="AR51" i="1"/>
  <c r="AL55" i="1"/>
  <c r="AN51" i="1"/>
  <c r="R69" i="1"/>
  <c r="U63" i="1"/>
  <c r="T63" i="1"/>
  <c r="AX70" i="1"/>
  <c r="BD66" i="1"/>
  <c r="W74" i="1"/>
  <c r="R82" i="1"/>
  <c r="T81" i="1"/>
  <c r="R93" i="1"/>
  <c r="AR92" i="1"/>
  <c r="AP93" i="1"/>
  <c r="V55" i="1"/>
  <c r="X55" i="1" s="1"/>
  <c r="X51" i="1"/>
  <c r="K23" i="1"/>
  <c r="W23" i="1"/>
  <c r="AI23" i="1"/>
  <c r="AJ23" i="1" s="1"/>
  <c r="AU23" i="1"/>
  <c r="P42" i="1"/>
  <c r="AB42" i="1"/>
  <c r="AN42" i="1"/>
  <c r="AL74" i="1"/>
  <c r="AZ42" i="1"/>
  <c r="AQ55" i="1"/>
  <c r="AS51" i="1"/>
  <c r="AX55" i="1"/>
  <c r="AZ55" i="1" s="1"/>
  <c r="AZ51" i="1"/>
  <c r="S69" i="1"/>
  <c r="V93" i="1"/>
  <c r="AS92" i="1"/>
  <c r="AQ93" i="1"/>
  <c r="AS93" i="1" s="1"/>
  <c r="BD91" i="1"/>
  <c r="BF91" i="1" s="1"/>
  <c r="M91" i="1"/>
  <c r="AU92" i="1"/>
  <c r="BC58" i="1"/>
  <c r="BE58" i="1" s="1"/>
  <c r="M58" i="1"/>
  <c r="L58" i="1"/>
  <c r="Q42" i="1"/>
  <c r="AC42" i="1"/>
  <c r="AO42" i="1"/>
  <c r="BA42" i="1"/>
  <c r="O55" i="1"/>
  <c r="Q55" i="1" s="1"/>
  <c r="Q51" i="1"/>
  <c r="AD55" i="1"/>
  <c r="AF51" i="1"/>
  <c r="Y58" i="1"/>
  <c r="X58" i="1"/>
  <c r="AW58" i="1"/>
  <c r="AV58" i="1"/>
  <c r="V70" i="1"/>
  <c r="X70" i="1" s="1"/>
  <c r="X69" i="1"/>
  <c r="BD73" i="1"/>
  <c r="BF73" i="1" s="1"/>
  <c r="M73" i="1"/>
  <c r="AB92" i="1"/>
  <c r="Z93" i="1"/>
  <c r="K93" i="1"/>
  <c r="AE55" i="1"/>
  <c r="AG51" i="1"/>
  <c r="AU82" i="1"/>
  <c r="AG82" i="1"/>
  <c r="AF92" i="1"/>
  <c r="AD93" i="1"/>
  <c r="AZ92" i="1"/>
  <c r="AX93" i="1"/>
  <c r="AZ93" i="1" s="1"/>
  <c r="BE18" i="1"/>
  <c r="V42" i="1"/>
  <c r="Y42" i="1" s="1"/>
  <c r="R55" i="1"/>
  <c r="T51" i="1"/>
  <c r="AT55" i="1"/>
  <c r="AV51" i="1"/>
  <c r="AK81" i="1"/>
  <c r="AI82" i="1"/>
  <c r="AS82" i="1"/>
  <c r="AT93" i="1"/>
  <c r="AI93" i="1"/>
  <c r="J70" i="1"/>
  <c r="L69" i="1"/>
  <c r="AN92" i="1"/>
  <c r="AL93" i="1"/>
  <c r="T42" i="1"/>
  <c r="AF42" i="1"/>
  <c r="AR42" i="1"/>
  <c r="BC41" i="1"/>
  <c r="L41" i="1"/>
  <c r="AH42" i="1"/>
  <c r="AK42" i="1" s="1"/>
  <c r="S55" i="1"/>
  <c r="U55" i="1" s="1"/>
  <c r="U51" i="1"/>
  <c r="AU55" i="1"/>
  <c r="AW51" i="1"/>
  <c r="AA70" i="1"/>
  <c r="W82" i="1"/>
  <c r="AZ81" i="1"/>
  <c r="AX82" i="1"/>
  <c r="BF57" i="1"/>
  <c r="U58" i="1"/>
  <c r="AG58" i="1"/>
  <c r="AS58" i="1"/>
  <c r="Q63" i="1"/>
  <c r="AC63" i="1"/>
  <c r="BC66" i="1"/>
  <c r="BE66" i="1" s="1"/>
  <c r="J92" i="1"/>
  <c r="M92" i="1" s="1"/>
  <c r="K42" i="1"/>
  <c r="Q49" i="1"/>
  <c r="AC49" i="1"/>
  <c r="AO49" i="1"/>
  <c r="BA49" i="1"/>
  <c r="M54" i="1"/>
  <c r="N69" i="1"/>
  <c r="Q69" i="1" s="1"/>
  <c r="Z69" i="1"/>
  <c r="L73" i="1"/>
  <c r="J81" i="1"/>
  <c r="V81" i="1"/>
  <c r="Y81" i="1" s="1"/>
  <c r="AH81" i="1"/>
  <c r="AT81" i="1"/>
  <c r="AW81" i="1" s="1"/>
  <c r="L91" i="1"/>
  <c r="BC49" i="1"/>
  <c r="AM69" i="1"/>
  <c r="AN69" i="1" s="1"/>
  <c r="AY69" i="1"/>
  <c r="AZ69" i="1" s="1"/>
  <c r="K81" i="1"/>
  <c r="BE34" i="1"/>
  <c r="M41" i="1"/>
  <c r="BD49" i="1"/>
  <c r="BF49" i="1" s="1"/>
  <c r="L80" i="1"/>
  <c r="O92" i="1"/>
  <c r="P92" i="1" s="1"/>
  <c r="AA92" i="1"/>
  <c r="AZ58" i="1"/>
  <c r="L63" i="1"/>
  <c r="X63" i="1"/>
  <c r="AK66" i="1"/>
  <c r="AW66" i="1"/>
  <c r="BE36" i="1"/>
  <c r="M63" i="1"/>
  <c r="Y63" i="1"/>
  <c r="S92" i="1"/>
  <c r="AE92" i="1"/>
  <c r="M49" i="1"/>
  <c r="Y49" i="1"/>
  <c r="AK49" i="1"/>
  <c r="AW49" i="1"/>
  <c r="BC63" i="1"/>
  <c r="BD63" i="1"/>
  <c r="BE41" i="1" l="1"/>
  <c r="BF51" i="1"/>
  <c r="BF14" i="1"/>
  <c r="BE80" i="1"/>
  <c r="K70" i="1"/>
  <c r="AN93" i="1"/>
  <c r="AS55" i="1"/>
  <c r="AN55" i="1"/>
  <c r="BE38" i="1"/>
  <c r="AW55" i="1"/>
  <c r="AF55" i="1"/>
  <c r="AK92" i="1"/>
  <c r="AH93" i="1"/>
  <c r="AK93" i="1" s="1"/>
  <c r="BF63" i="1"/>
  <c r="BF88" i="1"/>
  <c r="AI74" i="1"/>
  <c r="AB69" i="1"/>
  <c r="Z70" i="1"/>
  <c r="AB70" i="1" s="1"/>
  <c r="AW70" i="1"/>
  <c r="U92" i="1"/>
  <c r="S93" i="1"/>
  <c r="U93" i="1" s="1"/>
  <c r="AC70" i="1"/>
  <c r="U69" i="1"/>
  <c r="S70" i="1"/>
  <c r="AR55" i="1"/>
  <c r="BA55" i="1"/>
  <c r="AN82" i="1"/>
  <c r="AL83" i="1"/>
  <c r="AY28" i="1"/>
  <c r="BA24" i="1"/>
  <c r="Z28" i="1"/>
  <c r="AB24" i="1"/>
  <c r="AW23" i="1"/>
  <c r="AU24" i="1"/>
  <c r="AV24" i="1" s="1"/>
  <c r="R24" i="1"/>
  <c r="T23" i="1"/>
  <c r="AI83" i="1"/>
  <c r="Q70" i="1"/>
  <c r="AU74" i="1"/>
  <c r="AW92" i="1"/>
  <c r="AU93" i="1"/>
  <c r="AW93" i="1" s="1"/>
  <c r="Y23" i="1"/>
  <c r="W24" i="1"/>
  <c r="X24" i="1" s="1"/>
  <c r="BF66" i="1"/>
  <c r="BF58" i="1"/>
  <c r="BF41" i="1"/>
  <c r="AS69" i="1"/>
  <c r="AQ70" i="1"/>
  <c r="AS70" i="1" s="1"/>
  <c r="AX28" i="1"/>
  <c r="AZ24" i="1"/>
  <c r="N28" i="1"/>
  <c r="P24" i="1"/>
  <c r="P69" i="1"/>
  <c r="N70" i="1"/>
  <c r="AU83" i="1"/>
  <c r="M23" i="1"/>
  <c r="K24" i="1"/>
  <c r="BD23" i="1"/>
  <c r="BF23" i="1" s="1"/>
  <c r="AG70" i="1"/>
  <c r="AP83" i="1"/>
  <c r="AR82" i="1"/>
  <c r="Y70" i="1"/>
  <c r="BF27" i="1"/>
  <c r="R83" i="1"/>
  <c r="T82" i="1"/>
  <c r="BD92" i="1"/>
  <c r="AX74" i="1"/>
  <c r="AB55" i="1"/>
  <c r="BA93" i="1"/>
  <c r="Y55" i="1"/>
  <c r="AD24" i="1"/>
  <c r="AF23" i="1"/>
  <c r="AL28" i="1"/>
  <c r="AN24" i="1"/>
  <c r="AJ24" i="1"/>
  <c r="AH28" i="1"/>
  <c r="AP28" i="1"/>
  <c r="AR24" i="1"/>
  <c r="Y92" i="1"/>
  <c r="W93" i="1"/>
  <c r="Y93" i="1" s="1"/>
  <c r="AO82" i="1"/>
  <c r="AM83" i="1"/>
  <c r="AO83" i="1" s="1"/>
  <c r="AF69" i="1"/>
  <c r="AD70" i="1"/>
  <c r="AF70" i="1" s="1"/>
  <c r="V28" i="1"/>
  <c r="U82" i="1"/>
  <c r="AJ42" i="1"/>
  <c r="AH74" i="1"/>
  <c r="L70" i="1"/>
  <c r="AG55" i="1"/>
  <c r="AL94" i="1"/>
  <c r="BE91" i="1"/>
  <c r="BD55" i="1"/>
  <c r="M55" i="1"/>
  <c r="AO93" i="1"/>
  <c r="AE74" i="1"/>
  <c r="X23" i="1"/>
  <c r="AT28" i="1"/>
  <c r="J28" i="1"/>
  <c r="BC55" i="1"/>
  <c r="L55" i="1"/>
  <c r="AK23" i="1"/>
  <c r="AI24" i="1"/>
  <c r="AC82" i="1"/>
  <c r="AA83" i="1"/>
  <c r="AV55" i="1"/>
  <c r="BD42" i="1"/>
  <c r="M42" i="1"/>
  <c r="K74" i="1"/>
  <c r="T55" i="1"/>
  <c r="J74" i="1"/>
  <c r="AA74" i="1"/>
  <c r="X93" i="1"/>
  <c r="AR93" i="1"/>
  <c r="T69" i="1"/>
  <c r="R70" i="1"/>
  <c r="BC70" i="1" s="1"/>
  <c r="P55" i="1"/>
  <c r="BE22" i="1"/>
  <c r="AV23" i="1"/>
  <c r="BC23" i="1"/>
  <c r="AB82" i="1"/>
  <c r="Z83" i="1"/>
  <c r="AO69" i="1"/>
  <c r="AM70" i="1"/>
  <c r="AN70" i="1" s="1"/>
  <c r="BE63" i="1"/>
  <c r="AZ82" i="1"/>
  <c r="AX83" i="1"/>
  <c r="AV81" i="1"/>
  <c r="AT82" i="1"/>
  <c r="Y82" i="1"/>
  <c r="W83" i="1"/>
  <c r="AC92" i="1"/>
  <c r="AA93" i="1"/>
  <c r="AC93" i="1" s="1"/>
  <c r="AJ81" i="1"/>
  <c r="AH82" i="1"/>
  <c r="AK82" i="1" s="1"/>
  <c r="BC92" i="1"/>
  <c r="BE92" i="1" s="1"/>
  <c r="L92" i="1"/>
  <c r="J93" i="1"/>
  <c r="AP74" i="1"/>
  <c r="AV93" i="1"/>
  <c r="X42" i="1"/>
  <c r="V74" i="1"/>
  <c r="Y74" i="1" s="1"/>
  <c r="L42" i="1"/>
  <c r="X92" i="1"/>
  <c r="Z74" i="1"/>
  <c r="P82" i="1"/>
  <c r="N83" i="1"/>
  <c r="Q82" i="1"/>
  <c r="O83" i="1"/>
  <c r="AS23" i="1"/>
  <c r="AQ24" i="1"/>
  <c r="S74" i="1"/>
  <c r="L23" i="1"/>
  <c r="AC69" i="1"/>
  <c r="BC69" i="1"/>
  <c r="BE69" i="1" s="1"/>
  <c r="AV92" i="1"/>
  <c r="BC42" i="1"/>
  <c r="O74" i="1"/>
  <c r="T93" i="1"/>
  <c r="AO55" i="1"/>
  <c r="AG23" i="1"/>
  <c r="AE24" i="1"/>
  <c r="BA82" i="1"/>
  <c r="AY83" i="1"/>
  <c r="BA83" i="1" s="1"/>
  <c r="AJ55" i="1"/>
  <c r="O28" i="1"/>
  <c r="Q24" i="1"/>
  <c r="AA28" i="1"/>
  <c r="AC24" i="1"/>
  <c r="AT74" i="1"/>
  <c r="M70" i="1"/>
  <c r="BD81" i="1"/>
  <c r="BF81" i="1" s="1"/>
  <c r="M81" i="1"/>
  <c r="K82" i="1"/>
  <c r="BA69" i="1"/>
  <c r="AY70" i="1"/>
  <c r="AZ70" i="1" s="1"/>
  <c r="BE49" i="1"/>
  <c r="Q92" i="1"/>
  <c r="O93" i="1"/>
  <c r="Q93" i="1" s="1"/>
  <c r="X81" i="1"/>
  <c r="V82" i="1"/>
  <c r="AG92" i="1"/>
  <c r="AE93" i="1"/>
  <c r="AG93" i="1" s="1"/>
  <c r="BC81" i="1"/>
  <c r="BE81" i="1" s="1"/>
  <c r="L81" i="1"/>
  <c r="J82" i="1"/>
  <c r="AD74" i="1"/>
  <c r="BE73" i="1"/>
  <c r="T92" i="1"/>
  <c r="AD83" i="1"/>
  <c r="AF82" i="1"/>
  <c r="BE51" i="1"/>
  <c r="U23" i="1"/>
  <c r="S24" i="1"/>
  <c r="AJ70" i="1"/>
  <c r="AK70" i="1"/>
  <c r="AO24" i="1"/>
  <c r="AM28" i="1"/>
  <c r="P83" i="1" l="1"/>
  <c r="BF69" i="1"/>
  <c r="W94" i="1"/>
  <c r="BF42" i="1"/>
  <c r="AJ93" i="1"/>
  <c r="AC83" i="1"/>
  <c r="BF55" i="1"/>
  <c r="AF74" i="1"/>
  <c r="AD94" i="1"/>
  <c r="BA70" i="1"/>
  <c r="AY74" i="1"/>
  <c r="AZ74" i="1" s="1"/>
  <c r="BE23" i="1"/>
  <c r="AR70" i="1"/>
  <c r="AV82" i="1"/>
  <c r="AT83" i="1"/>
  <c r="AV83" i="1" s="1"/>
  <c r="AG74" i="1"/>
  <c r="AE94" i="1"/>
  <c r="AH29" i="1"/>
  <c r="BF92" i="1"/>
  <c r="K28" i="1"/>
  <c r="M24" i="1"/>
  <c r="BD24" i="1"/>
  <c r="U70" i="1"/>
  <c r="AK83" i="1"/>
  <c r="S94" i="1"/>
  <c r="T70" i="1"/>
  <c r="R74" i="1"/>
  <c r="U74" i="1" s="1"/>
  <c r="R28" i="1"/>
  <c r="T24" i="1"/>
  <c r="AT29" i="1"/>
  <c r="AQ28" i="1"/>
  <c r="AR28" i="1" s="1"/>
  <c r="AS24" i="1"/>
  <c r="AP94" i="1"/>
  <c r="AZ83" i="1"/>
  <c r="AI28" i="1"/>
  <c r="AK24" i="1"/>
  <c r="AW83" i="1"/>
  <c r="AU28" i="1"/>
  <c r="AW24" i="1"/>
  <c r="AB93" i="1"/>
  <c r="BD70" i="1"/>
  <c r="BF70" i="1" s="1"/>
  <c r="BC93" i="1"/>
  <c r="L93" i="1"/>
  <c r="V29" i="1"/>
  <c r="AL29" i="1"/>
  <c r="AN28" i="1"/>
  <c r="AW82" i="1"/>
  <c r="BD82" i="1"/>
  <c r="M82" i="1"/>
  <c r="K83" i="1"/>
  <c r="AP29" i="1"/>
  <c r="AF83" i="1"/>
  <c r="AG83" i="1"/>
  <c r="X82" i="1"/>
  <c r="V83" i="1"/>
  <c r="X83" i="1" s="1"/>
  <c r="AV74" i="1"/>
  <c r="AT94" i="1"/>
  <c r="AI94" i="1"/>
  <c r="Q83" i="1"/>
  <c r="P93" i="1"/>
  <c r="AQ74" i="1"/>
  <c r="AR74" i="1" s="1"/>
  <c r="T83" i="1"/>
  <c r="U83" i="1"/>
  <c r="P70" i="1"/>
  <c r="N74" i="1"/>
  <c r="W28" i="1"/>
  <c r="Y24" i="1"/>
  <c r="AO70" i="1"/>
  <c r="AM74" i="1"/>
  <c r="AC74" i="1"/>
  <c r="AA94" i="1"/>
  <c r="BE55" i="1"/>
  <c r="AB28" i="1"/>
  <c r="Z29" i="1"/>
  <c r="AX29" i="1"/>
  <c r="AZ28" i="1"/>
  <c r="X74" i="1"/>
  <c r="AX94" i="1"/>
  <c r="AE28" i="1"/>
  <c r="AG24" i="1"/>
  <c r="AA29" i="1"/>
  <c r="AC28" i="1"/>
  <c r="AJ82" i="1"/>
  <c r="AH83" i="1"/>
  <c r="AJ83" i="1" s="1"/>
  <c r="L74" i="1"/>
  <c r="L28" i="1"/>
  <c r="J29" i="1"/>
  <c r="AD28" i="1"/>
  <c r="AF24" i="1"/>
  <c r="AF93" i="1"/>
  <c r="BC82" i="1"/>
  <c r="L82" i="1"/>
  <c r="J83" i="1"/>
  <c r="J94" i="1" s="1"/>
  <c r="AJ74" i="1"/>
  <c r="AK74" i="1"/>
  <c r="BE42" i="1"/>
  <c r="AB83" i="1"/>
  <c r="L24" i="1"/>
  <c r="AY29" i="1"/>
  <c r="BA28" i="1"/>
  <c r="S28" i="1"/>
  <c r="U24" i="1"/>
  <c r="O94" i="1"/>
  <c r="AM29" i="1"/>
  <c r="AO28" i="1"/>
  <c r="M93" i="1"/>
  <c r="BD93" i="1"/>
  <c r="O29" i="1"/>
  <c r="Q28" i="1"/>
  <c r="AB74" i="1"/>
  <c r="Z94" i="1"/>
  <c r="M74" i="1"/>
  <c r="K94" i="1"/>
  <c r="BC24" i="1"/>
  <c r="BE24" i="1" s="1"/>
  <c r="AR83" i="1"/>
  <c r="AS83" i="1"/>
  <c r="P28" i="1"/>
  <c r="N29" i="1"/>
  <c r="AW74" i="1"/>
  <c r="AU94" i="1"/>
  <c r="AN83" i="1"/>
  <c r="AW94" i="1" l="1"/>
  <c r="BF93" i="1"/>
  <c r="AG94" i="1"/>
  <c r="AH94" i="1"/>
  <c r="AH95" i="1" s="1"/>
  <c r="AC94" i="1"/>
  <c r="BF82" i="1"/>
  <c r="AK94" i="1"/>
  <c r="BE70" i="1"/>
  <c r="AW28" i="1"/>
  <c r="AU29" i="1"/>
  <c r="AV29" i="1" s="1"/>
  <c r="T28" i="1"/>
  <c r="R29" i="1"/>
  <c r="AF28" i="1"/>
  <c r="AD29" i="1"/>
  <c r="AK28" i="1"/>
  <c r="AI29" i="1"/>
  <c r="AJ29" i="1" s="1"/>
  <c r="O95" i="1"/>
  <c r="Q29" i="1"/>
  <c r="AL95" i="1"/>
  <c r="AN29" i="1"/>
  <c r="BC28" i="1"/>
  <c r="J95" i="1"/>
  <c r="Y28" i="1"/>
  <c r="W29" i="1"/>
  <c r="X29" i="1"/>
  <c r="BA29" i="1"/>
  <c r="T74" i="1"/>
  <c r="R94" i="1"/>
  <c r="T94" i="1" s="1"/>
  <c r="P29" i="1"/>
  <c r="AJ94" i="1"/>
  <c r="AM95" i="1"/>
  <c r="AO29" i="1"/>
  <c r="P74" i="1"/>
  <c r="N94" i="1"/>
  <c r="P94" i="1" s="1"/>
  <c r="X28" i="1"/>
  <c r="AG28" i="1"/>
  <c r="AE29" i="1"/>
  <c r="BF24" i="1"/>
  <c r="BA74" i="1"/>
  <c r="AY94" i="1"/>
  <c r="BA94" i="1" s="1"/>
  <c r="AA95" i="1"/>
  <c r="AC29" i="1"/>
  <c r="AZ94" i="1"/>
  <c r="AX95" i="1"/>
  <c r="AZ29" i="1"/>
  <c r="BE93" i="1"/>
  <c r="AQ29" i="1"/>
  <c r="AR29" i="1" s="1"/>
  <c r="AS28" i="1"/>
  <c r="AO74" i="1"/>
  <c r="AM94" i="1"/>
  <c r="AN74" i="1"/>
  <c r="L94" i="1"/>
  <c r="BC83" i="1"/>
  <c r="BE83" i="1" s="1"/>
  <c r="L83" i="1"/>
  <c r="Z95" i="1"/>
  <c r="AB29" i="1"/>
  <c r="AP95" i="1"/>
  <c r="AV28" i="1"/>
  <c r="M28" i="1"/>
  <c r="K29" i="1"/>
  <c r="L29" i="1" s="1"/>
  <c r="BD28" i="1"/>
  <c r="AF94" i="1"/>
  <c r="AV94" i="1"/>
  <c r="V94" i="1"/>
  <c r="V95" i="1" s="1"/>
  <c r="Q74" i="1"/>
  <c r="BC74" i="1"/>
  <c r="U28" i="1"/>
  <c r="S29" i="1"/>
  <c r="AS74" i="1"/>
  <c r="AQ94" i="1"/>
  <c r="AS94" i="1" s="1"/>
  <c r="BD83" i="1"/>
  <c r="M83" i="1"/>
  <c r="AT95" i="1"/>
  <c r="BD94" i="1"/>
  <c r="M94" i="1"/>
  <c r="BE82" i="1"/>
  <c r="BD74" i="1"/>
  <c r="BF74" i="1" s="1"/>
  <c r="Y83" i="1"/>
  <c r="AB94" i="1"/>
  <c r="AJ28" i="1"/>
  <c r="AY95" i="1" l="1"/>
  <c r="BF28" i="1"/>
  <c r="AR94" i="1"/>
  <c r="BA95" i="1"/>
  <c r="AY96" i="1"/>
  <c r="Y29" i="1"/>
  <c r="W95" i="1"/>
  <c r="AD95" i="1"/>
  <c r="AF29" i="1"/>
  <c r="AR95" i="1"/>
  <c r="AP96" i="1"/>
  <c r="AO95" i="1"/>
  <c r="AM96" i="1"/>
  <c r="Q94" i="1"/>
  <c r="AC95" i="1"/>
  <c r="AA96" i="1"/>
  <c r="S95" i="1"/>
  <c r="U29" i="1"/>
  <c r="AZ95" i="1"/>
  <c r="AX96" i="1"/>
  <c r="AZ96" i="1" s="1"/>
  <c r="X95" i="1"/>
  <c r="V96" i="1"/>
  <c r="BC29" i="1"/>
  <c r="BE29" i="1" s="1"/>
  <c r="AH96" i="1"/>
  <c r="AK29" i="1"/>
  <c r="AI95" i="1"/>
  <c r="AJ95" i="1" s="1"/>
  <c r="BC94" i="1"/>
  <c r="BE94" i="1" s="1"/>
  <c r="AO94" i="1"/>
  <c r="AN94" i="1"/>
  <c r="N95" i="1"/>
  <c r="J96" i="1"/>
  <c r="R95" i="1"/>
  <c r="BC95" i="1" s="1"/>
  <c r="T29" i="1"/>
  <c r="Q95" i="1"/>
  <c r="O96" i="1"/>
  <c r="BE28" i="1"/>
  <c r="AB95" i="1"/>
  <c r="Z96" i="1"/>
  <c r="AT96" i="1"/>
  <c r="M29" i="1"/>
  <c r="BD29" i="1"/>
  <c r="K95" i="1"/>
  <c r="U94" i="1"/>
  <c r="AW29" i="1"/>
  <c r="AU95" i="1"/>
  <c r="BE74" i="1"/>
  <c r="X94" i="1"/>
  <c r="Y94" i="1"/>
  <c r="BF83" i="1"/>
  <c r="AQ95" i="1"/>
  <c r="AS29" i="1"/>
  <c r="AE95" i="1"/>
  <c r="AG29" i="1"/>
  <c r="AN95" i="1"/>
  <c r="AL96" i="1"/>
  <c r="AB96" i="1" l="1"/>
  <c r="AO96" i="1"/>
  <c r="AN96" i="1"/>
  <c r="BD95" i="1"/>
  <c r="BF95" i="1" s="1"/>
  <c r="M95" i="1"/>
  <c r="K96" i="1"/>
  <c r="AK95" i="1"/>
  <c r="AI96" i="1"/>
  <c r="AK96" i="1" s="1"/>
  <c r="L96" i="1"/>
  <c r="AF95" i="1"/>
  <c r="AD96" i="1"/>
  <c r="AW95" i="1"/>
  <c r="AU96" i="1"/>
  <c r="AW96" i="1" s="1"/>
  <c r="Y95" i="1"/>
  <c r="W96" i="1"/>
  <c r="Y96" i="1" s="1"/>
  <c r="BF29" i="1"/>
  <c r="L95" i="1"/>
  <c r="AV96" i="1"/>
  <c r="T95" i="1"/>
  <c r="R96" i="1"/>
  <c r="T96" i="1" s="1"/>
  <c r="AR96" i="1"/>
  <c r="AG95" i="1"/>
  <c r="AE96" i="1"/>
  <c r="AS95" i="1"/>
  <c r="AQ96" i="1"/>
  <c r="AS96" i="1" s="1"/>
  <c r="U95" i="1"/>
  <c r="S96" i="1"/>
  <c r="BA96" i="1"/>
  <c r="X96" i="1"/>
  <c r="P95" i="1"/>
  <c r="N96" i="1"/>
  <c r="P96" i="1" s="1"/>
  <c r="AV95" i="1"/>
  <c r="BF94" i="1"/>
  <c r="AC96" i="1"/>
  <c r="AF96" i="1" l="1"/>
  <c r="U96" i="1"/>
  <c r="BC96" i="1"/>
  <c r="Q96" i="1"/>
  <c r="BD96" i="1"/>
  <c r="M96" i="1"/>
  <c r="AJ96" i="1"/>
  <c r="AG96" i="1"/>
  <c r="BE95" i="1"/>
  <c r="BF96" i="1" l="1"/>
  <c r="BE96" i="1"/>
</calcChain>
</file>

<file path=xl/sharedStrings.xml><?xml version="1.0" encoding="utf-8"?>
<sst xmlns="http://schemas.openxmlformats.org/spreadsheetml/2006/main" count="143" uniqueCount="110">
  <si>
    <t>TOTAL</t>
  </si>
  <si>
    <t>Jul 21</t>
  </si>
  <si>
    <t>Budget</t>
  </si>
  <si>
    <t>$ Over Budget</t>
  </si>
  <si>
    <t>% of Budget</t>
  </si>
  <si>
    <t>Aug 21</t>
  </si>
  <si>
    <t>Sep 21</t>
  </si>
  <si>
    <t>Oct 21</t>
  </si>
  <si>
    <t>Nov 21</t>
  </si>
  <si>
    <t>Dec 21</t>
  </si>
  <si>
    <t>Jan 22</t>
  </si>
  <si>
    <t>Feb 22</t>
  </si>
  <si>
    <t>Mar 22</t>
  </si>
  <si>
    <t>Apr 22</t>
  </si>
  <si>
    <t>May 22</t>
  </si>
  <si>
    <t>Jul '21 - May 22</t>
  </si>
  <si>
    <t>Ordinary Income/Expense</t>
  </si>
  <si>
    <t>Income</t>
  </si>
  <si>
    <t>34.0000 · Charges for Services</t>
  </si>
  <si>
    <t>34.4000 · Utilities/enterprise</t>
  </si>
  <si>
    <t>34.4100 · Sanitation</t>
  </si>
  <si>
    <t>34.4110 · Refuse collection charges</t>
  </si>
  <si>
    <t>34.4190 · Other charges</t>
  </si>
  <si>
    <t>Total 34.4100 · Sanitation</t>
  </si>
  <si>
    <t>34.4200 · Water/Sewerage</t>
  </si>
  <si>
    <t>34.4210 · Water charges</t>
  </si>
  <si>
    <t>34.4211 · Meter Maint fees</t>
  </si>
  <si>
    <t>34.4220 · Sewerage charges</t>
  </si>
  <si>
    <t>34.4223 · Irrigation Meter Fees</t>
  </si>
  <si>
    <t>34.4290 · Late &amp; reconnect fees</t>
  </si>
  <si>
    <t>34.4299 · Miscellaneous</t>
  </si>
  <si>
    <t>Total 34.4200 · Water/Sewerage</t>
  </si>
  <si>
    <t>Total 34.4000 · Utilities/enterprise</t>
  </si>
  <si>
    <t>Total 34.0000 · Charges for Services</t>
  </si>
  <si>
    <t>36.0000 · Investment Income</t>
  </si>
  <si>
    <t>36.1000 · Interest revenues</t>
  </si>
  <si>
    <t>Total 36.0000 · Investment Income</t>
  </si>
  <si>
    <t>Total Income</t>
  </si>
  <si>
    <t>Gross Profit</t>
  </si>
  <si>
    <t>Expense</t>
  </si>
  <si>
    <t>51. · Water Supply</t>
  </si>
  <si>
    <t>51.0000 · Personal Svcs and Emp. Benefit</t>
  </si>
  <si>
    <t>51.1000 · Personal Services-Salaries&amp;Wage</t>
  </si>
  <si>
    <t>51.1101 · Deputy City Clerk</t>
  </si>
  <si>
    <t>51.1102 · City Clerk Salary</t>
  </si>
  <si>
    <t>51.1107 · Maintenance salaries</t>
  </si>
  <si>
    <t>51.1200 · Temporary employees</t>
  </si>
  <si>
    <t>Total 51.1000 · Personal Services-Salaries&amp;Wage</t>
  </si>
  <si>
    <t>51.2000 · Personal Svcs Employee Benefit</t>
  </si>
  <si>
    <t>51.2200 · Social security contributions</t>
  </si>
  <si>
    <t>Total 51.2000 · Personal Svcs Employee Benefit</t>
  </si>
  <si>
    <t>Total 51.0000 · Personal Svcs and Emp. Benefit</t>
  </si>
  <si>
    <t>52.0000 · Purchased Services</t>
  </si>
  <si>
    <t>52.1000 · Purchased Prof. &amp; Tech. Service</t>
  </si>
  <si>
    <t>52.1200 · Professional</t>
  </si>
  <si>
    <t>52.1210 · Testing</t>
  </si>
  <si>
    <t>52.1211 · Utility protection service</t>
  </si>
  <si>
    <t>52.1212 · Accounting Services</t>
  </si>
  <si>
    <t>Total 52.1200 · Professional</t>
  </si>
  <si>
    <t>52.1300 · Other Services</t>
  </si>
  <si>
    <t>Total 52.1000 · Purchased Prof. &amp; Tech. Service</t>
  </si>
  <si>
    <t>52.2000 · Purchased property services</t>
  </si>
  <si>
    <t>52.2200 · Repairs and maintenance</t>
  </si>
  <si>
    <t>Total 52.2000 · Purchased property services</t>
  </si>
  <si>
    <t>Total 52.0000 · Purchased Services</t>
  </si>
  <si>
    <t>52.3000 · Other Purchased Services</t>
  </si>
  <si>
    <t>52.3857 · Toilet Rebate Program</t>
  </si>
  <si>
    <t>Total 52.3000 · Other Purchased Services</t>
  </si>
  <si>
    <t>53.0000 · Supplies</t>
  </si>
  <si>
    <t>53.1000 · Supplies</t>
  </si>
  <si>
    <t>53.1100 · General supplies and material</t>
  </si>
  <si>
    <t>53.1110 · Replacement meters and boxes</t>
  </si>
  <si>
    <t>Total 53.1100 · General supplies and material</t>
  </si>
  <si>
    <t>53.1500 · Supplies/inventory for sale</t>
  </si>
  <si>
    <t>53.1510 · Water</t>
  </si>
  <si>
    <t>Total 53.1500 · Supplies/inventory for sale</t>
  </si>
  <si>
    <t>53.1799 · Miscelaneous</t>
  </si>
  <si>
    <t>531705 · Bank Fees &amp; Charges</t>
  </si>
  <si>
    <t>Total 53.1000 · Supplies</t>
  </si>
  <si>
    <t>Total 53.0000 · Supplies</t>
  </si>
  <si>
    <t>56.0000 · Depreciation &amp; Amortization</t>
  </si>
  <si>
    <t>56.1000 · Depreciation</t>
  </si>
  <si>
    <t>Total 56.0000 · Depreciation &amp; Amortization</t>
  </si>
  <si>
    <t>Total 51. · Water Supply</t>
  </si>
  <si>
    <t>61 · Sewer Department</t>
  </si>
  <si>
    <t>63.0000 · Supplies</t>
  </si>
  <si>
    <t>63.1000 · Supplies</t>
  </si>
  <si>
    <t>63.1500 · Supplies/inv. pruch. for resale</t>
  </si>
  <si>
    <t>63.1515 · Sewer Treatment</t>
  </si>
  <si>
    <t>Total 63.1500 · Supplies/inv. pruch. for resale</t>
  </si>
  <si>
    <t>Total 63.1000 · Supplies</t>
  </si>
  <si>
    <t>Total 63.0000 · Supplies</t>
  </si>
  <si>
    <t>Total 61 · Sewer Department</t>
  </si>
  <si>
    <t>71 · Sanitation Department</t>
  </si>
  <si>
    <t>72.3000 · Other Purchased Services</t>
  </si>
  <si>
    <t>72.3300 · Advertising</t>
  </si>
  <si>
    <t>72.3301 · Publish Waste Report</t>
  </si>
  <si>
    <t>Total 72.3300 · Advertising</t>
  </si>
  <si>
    <t>72.3850 · Contract labor</t>
  </si>
  <si>
    <t>72.3855 · Sanitation services</t>
  </si>
  <si>
    <t>Total 72.3850 · Contract labor</t>
  </si>
  <si>
    <t>Total 72.3000 · Other Purchased Services</t>
  </si>
  <si>
    <t>Total 71 · Sanitation Department</t>
  </si>
  <si>
    <t>Total Expense</t>
  </si>
  <si>
    <t>Net Ordinary Income</t>
  </si>
  <si>
    <t>Net Income</t>
  </si>
  <si>
    <t>City of Mountain Park</t>
  </si>
  <si>
    <t>Enterprise Fund</t>
  </si>
  <si>
    <t>Budget vs Actual - Standard</t>
  </si>
  <si>
    <t>For MTD and Month Ended 05/31/2022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</si>
</sst>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49" fontId="0" fillId="0" borderId="0" xfId="0" applyNumberFormat="1" applyBorder="1" applyAlignment="1">
      <alignment horizontal="centerContinuous"/>
    </xf>
    <xf numFmtId="49" fontId="1" fillId="0" borderId="0" xfId="0" applyNumberFormat="1" applyFont="1" applyBorder="1" applyAlignment="1">
      <alignment horizontal="centerContinuous"/>
    </xf>
    <xf numFmtId="164" fontId="2" fillId="0" borderId="0" xfId="0" applyNumberFormat="1" applyFont="1"/>
    <xf numFmtId="165" fontId="2" fillId="0" borderId="0" xfId="0" applyNumberFormat="1" applyFont="1"/>
    <xf numFmtId="164" fontId="2" fillId="0" borderId="2" xfId="0" applyNumberFormat="1" applyFont="1" applyBorder="1"/>
    <xf numFmtId="165" fontId="2" fillId="0" borderId="2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4" xfId="0" applyNumberFormat="1" applyFont="1" applyBorder="1"/>
    <xf numFmtId="165" fontId="2" fillId="0" borderId="4" xfId="0" applyNumberFormat="1" applyFont="1" applyBorder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1" fillId="0" borderId="5" xfId="0" applyNumberFormat="1" applyFont="1" applyBorder="1"/>
    <xf numFmtId="165" fontId="1" fillId="0" borderId="5" xfId="0" applyNumberFormat="1" applyFont="1" applyBorder="1"/>
    <xf numFmtId="0" fontId="1" fillId="0" borderId="0" xfId="0" applyFont="1"/>
    <xf numFmtId="0" fontId="1" fillId="0" borderId="0" xfId="0" applyNumberFormat="1" applyFont="1"/>
    <xf numFmtId="0" fontId="0" fillId="0" borderId="0" xfId="0" applyNumberFormat="1"/>
    <xf numFmtId="49" fontId="1" fillId="0" borderId="0" xfId="0" applyNumberFormat="1" applyFont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4</xdr:col>
          <xdr:colOff>101600</xdr:colOff>
          <xdr:row>5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7273339-E768-A947-2FF7-58F26E4542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4</xdr:col>
          <xdr:colOff>101600</xdr:colOff>
          <xdr:row>5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BABDB7BE-8F87-6EC8-BF3B-8FD054803C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941DE-D8DD-4338-A859-FB5263DE39DF}">
  <sheetPr codeName="Sheet1"/>
  <dimension ref="A1:BF97"/>
  <sheetViews>
    <sheetView tabSelected="1" zoomScaleNormal="100" workbookViewId="0">
      <pane xSplit="9" ySplit="6" topLeftCell="AR7" activePane="bottomRight" state="frozenSplit"/>
      <selection pane="topRight" activeCell="J1" sqref="J1"/>
      <selection pane="bottomLeft" activeCell="A3" sqref="A3"/>
      <selection pane="bottomRight" activeCell="I5" sqref="I5"/>
    </sheetView>
  </sheetViews>
  <sheetFormatPr defaultRowHeight="14.5" x14ac:dyDescent="0.35"/>
  <cols>
    <col min="1" max="8" width="2.90625" style="17" customWidth="1"/>
    <col min="9" max="9" width="30.7265625" style="17" customWidth="1"/>
    <col min="10" max="11" width="7.26953125" style="18" hidden="1" customWidth="1"/>
    <col min="12" max="12" width="10.7265625" style="18" hidden="1" customWidth="1"/>
    <col min="13" max="13" width="9.453125" style="18" hidden="1" customWidth="1"/>
    <col min="14" max="15" width="7.26953125" style="18" hidden="1" customWidth="1"/>
    <col min="16" max="16" width="10.7265625" style="18" hidden="1" customWidth="1"/>
    <col min="17" max="17" width="9.453125" style="18" hidden="1" customWidth="1"/>
    <col min="18" max="19" width="7.26953125" style="18" hidden="1" customWidth="1"/>
    <col min="20" max="20" width="10.7265625" style="18" hidden="1" customWidth="1"/>
    <col min="21" max="21" width="9.453125" style="18" hidden="1" customWidth="1"/>
    <col min="22" max="23" width="7.26953125" style="18" hidden="1" customWidth="1"/>
    <col min="24" max="24" width="10.7265625" style="18" hidden="1" customWidth="1"/>
    <col min="25" max="25" width="9.453125" style="18" hidden="1" customWidth="1"/>
    <col min="26" max="27" width="7.26953125" style="18" hidden="1" customWidth="1"/>
    <col min="28" max="28" width="10.7265625" style="18" hidden="1" customWidth="1"/>
    <col min="29" max="29" width="9.453125" style="18" hidden="1" customWidth="1"/>
    <col min="30" max="31" width="7.26953125" style="18" hidden="1" customWidth="1"/>
    <col min="32" max="32" width="10.7265625" style="18" hidden="1" customWidth="1"/>
    <col min="33" max="33" width="9.453125" style="18" hidden="1" customWidth="1"/>
    <col min="34" max="35" width="7.26953125" style="18" hidden="1" customWidth="1"/>
    <col min="36" max="36" width="10.7265625" style="18" hidden="1" customWidth="1"/>
    <col min="37" max="37" width="9.453125" style="18" hidden="1" customWidth="1"/>
    <col min="38" max="39" width="7.26953125" style="18" hidden="1" customWidth="1"/>
    <col min="40" max="40" width="10.7265625" style="18" hidden="1" customWidth="1"/>
    <col min="41" max="41" width="9.453125" style="18" hidden="1" customWidth="1"/>
    <col min="42" max="43" width="7.26953125" style="18" hidden="1" customWidth="1"/>
    <col min="44" max="44" width="10.7265625" style="18" hidden="1" customWidth="1"/>
    <col min="45" max="45" width="9.453125" style="18" hidden="1" customWidth="1"/>
    <col min="46" max="47" width="7.26953125" style="18" hidden="1" customWidth="1"/>
    <col min="48" max="48" width="10.7265625" style="18" hidden="1" customWidth="1"/>
    <col min="49" max="49" width="9.453125" style="18" hidden="1" customWidth="1"/>
    <col min="50" max="50" width="9.6328125" style="18" bestFit="1" customWidth="1"/>
    <col min="51" max="51" width="7.26953125" style="18" bestFit="1" customWidth="1"/>
    <col min="52" max="52" width="10.7265625" style="18" bestFit="1" customWidth="1"/>
    <col min="53" max="53" width="9.453125" style="18" bestFit="1" customWidth="1"/>
    <col min="54" max="54" width="1.54296875" style="18" customWidth="1"/>
    <col min="55" max="55" width="11.26953125" style="18" bestFit="1" customWidth="1"/>
    <col min="56" max="56" width="9.1796875" style="18" bestFit="1" customWidth="1"/>
    <col min="57" max="57" width="10.7265625" style="18" bestFit="1" customWidth="1"/>
    <col min="58" max="58" width="9.453125" style="18" bestFit="1" customWidth="1"/>
  </cols>
  <sheetData>
    <row r="1" spans="1:58" x14ac:dyDescent="0.35">
      <c r="A1" s="17" t="s">
        <v>106</v>
      </c>
    </row>
    <row r="2" spans="1:58" x14ac:dyDescent="0.35">
      <c r="A2" s="17" t="s">
        <v>107</v>
      </c>
    </row>
    <row r="3" spans="1:58" x14ac:dyDescent="0.35">
      <c r="A3" s="17" t="s">
        <v>108</v>
      </c>
    </row>
    <row r="4" spans="1:58" x14ac:dyDescent="0.35">
      <c r="A4" s="17" t="s">
        <v>109</v>
      </c>
    </row>
    <row r="5" spans="1:58" ht="15" thickBot="1" x14ac:dyDescent="0.4">
      <c r="A5" s="1"/>
      <c r="B5" s="1"/>
      <c r="C5" s="1"/>
      <c r="D5" s="1"/>
      <c r="E5" s="1"/>
      <c r="F5" s="1"/>
      <c r="G5" s="1"/>
      <c r="H5" s="1"/>
      <c r="I5" s="1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3" t="s">
        <v>0</v>
      </c>
      <c r="BD5" s="2"/>
      <c r="BE5" s="2"/>
      <c r="BF5" s="2"/>
    </row>
    <row r="6" spans="1:58" s="21" customFormat="1" ht="31" customHeight="1" thickTop="1" thickBot="1" x14ac:dyDescent="0.4">
      <c r="A6" s="19"/>
      <c r="B6" s="19"/>
      <c r="C6" s="19"/>
      <c r="D6" s="19"/>
      <c r="E6" s="19"/>
      <c r="F6" s="19"/>
      <c r="G6" s="19"/>
      <c r="H6" s="19"/>
      <c r="I6" s="19"/>
      <c r="J6" s="20" t="s">
        <v>1</v>
      </c>
      <c r="K6" s="20" t="s">
        <v>2</v>
      </c>
      <c r="L6" s="20" t="s">
        <v>3</v>
      </c>
      <c r="M6" s="20" t="s">
        <v>4</v>
      </c>
      <c r="N6" s="20" t="s">
        <v>5</v>
      </c>
      <c r="O6" s="20" t="s">
        <v>2</v>
      </c>
      <c r="P6" s="20" t="s">
        <v>3</v>
      </c>
      <c r="Q6" s="20" t="s">
        <v>4</v>
      </c>
      <c r="R6" s="20" t="s">
        <v>6</v>
      </c>
      <c r="S6" s="20" t="s">
        <v>2</v>
      </c>
      <c r="T6" s="20" t="s">
        <v>3</v>
      </c>
      <c r="U6" s="20" t="s">
        <v>4</v>
      </c>
      <c r="V6" s="20" t="s">
        <v>7</v>
      </c>
      <c r="W6" s="20" t="s">
        <v>2</v>
      </c>
      <c r="X6" s="20" t="s">
        <v>3</v>
      </c>
      <c r="Y6" s="20" t="s">
        <v>4</v>
      </c>
      <c r="Z6" s="20" t="s">
        <v>8</v>
      </c>
      <c r="AA6" s="20" t="s">
        <v>2</v>
      </c>
      <c r="AB6" s="20" t="s">
        <v>3</v>
      </c>
      <c r="AC6" s="20" t="s">
        <v>4</v>
      </c>
      <c r="AD6" s="20" t="s">
        <v>9</v>
      </c>
      <c r="AE6" s="20" t="s">
        <v>2</v>
      </c>
      <c r="AF6" s="20" t="s">
        <v>3</v>
      </c>
      <c r="AG6" s="20" t="s">
        <v>4</v>
      </c>
      <c r="AH6" s="20" t="s">
        <v>10</v>
      </c>
      <c r="AI6" s="20" t="s">
        <v>2</v>
      </c>
      <c r="AJ6" s="20" t="s">
        <v>3</v>
      </c>
      <c r="AK6" s="20" t="s">
        <v>4</v>
      </c>
      <c r="AL6" s="20" t="s">
        <v>11</v>
      </c>
      <c r="AM6" s="20" t="s">
        <v>2</v>
      </c>
      <c r="AN6" s="20" t="s">
        <v>3</v>
      </c>
      <c r="AO6" s="20" t="s">
        <v>4</v>
      </c>
      <c r="AP6" s="20" t="s">
        <v>12</v>
      </c>
      <c r="AQ6" s="20" t="s">
        <v>2</v>
      </c>
      <c r="AR6" s="20" t="s">
        <v>3</v>
      </c>
      <c r="AS6" s="20" t="s">
        <v>4</v>
      </c>
      <c r="AT6" s="20" t="s">
        <v>13</v>
      </c>
      <c r="AU6" s="20" t="s">
        <v>2</v>
      </c>
      <c r="AV6" s="20" t="s">
        <v>3</v>
      </c>
      <c r="AW6" s="20" t="s">
        <v>4</v>
      </c>
      <c r="AX6" s="20" t="s">
        <v>14</v>
      </c>
      <c r="AY6" s="20" t="s">
        <v>2</v>
      </c>
      <c r="AZ6" s="20" t="s">
        <v>3</v>
      </c>
      <c r="BA6" s="20" t="s">
        <v>4</v>
      </c>
      <c r="BB6" s="20"/>
      <c r="BC6" s="20" t="s">
        <v>15</v>
      </c>
      <c r="BD6" s="20" t="s">
        <v>2</v>
      </c>
      <c r="BE6" s="20" t="s">
        <v>3</v>
      </c>
      <c r="BF6" s="20" t="s">
        <v>4</v>
      </c>
    </row>
    <row r="7" spans="1:58" ht="15" thickTop="1" x14ac:dyDescent="0.35">
      <c r="A7" s="1"/>
      <c r="B7" s="1" t="s">
        <v>16</v>
      </c>
      <c r="C7" s="1"/>
      <c r="D7" s="1"/>
      <c r="E7" s="1"/>
      <c r="F7" s="1"/>
      <c r="G7" s="1"/>
      <c r="H7" s="1"/>
      <c r="I7" s="1"/>
      <c r="J7" s="4"/>
      <c r="K7" s="4"/>
      <c r="L7" s="4"/>
      <c r="M7" s="5"/>
      <c r="N7" s="4"/>
      <c r="O7" s="4"/>
      <c r="P7" s="4"/>
      <c r="Q7" s="5"/>
      <c r="R7" s="4"/>
      <c r="S7" s="4"/>
      <c r="T7" s="4"/>
      <c r="U7" s="5"/>
      <c r="V7" s="4"/>
      <c r="W7" s="4"/>
      <c r="X7" s="4"/>
      <c r="Y7" s="5"/>
      <c r="Z7" s="4"/>
      <c r="AA7" s="4"/>
      <c r="AB7" s="4"/>
      <c r="AC7" s="5"/>
      <c r="AD7" s="4"/>
      <c r="AE7" s="4"/>
      <c r="AF7" s="4"/>
      <c r="AG7" s="5"/>
      <c r="AH7" s="4"/>
      <c r="AI7" s="4"/>
      <c r="AJ7" s="4"/>
      <c r="AK7" s="5"/>
      <c r="AL7" s="4"/>
      <c r="AM7" s="4"/>
      <c r="AN7" s="4"/>
      <c r="AO7" s="5"/>
      <c r="AP7" s="4"/>
      <c r="AQ7" s="4"/>
      <c r="AR7" s="4"/>
      <c r="AS7" s="5"/>
      <c r="AT7" s="4"/>
      <c r="AU7" s="4"/>
      <c r="AV7" s="4"/>
      <c r="AW7" s="5"/>
      <c r="AX7" s="4"/>
      <c r="AY7" s="4"/>
      <c r="AZ7" s="4"/>
      <c r="BA7" s="5"/>
      <c r="BB7" s="5"/>
      <c r="BC7" s="4"/>
      <c r="BD7" s="4"/>
      <c r="BE7" s="4"/>
      <c r="BF7" s="5"/>
    </row>
    <row r="8" spans="1:58" x14ac:dyDescent="0.35">
      <c r="A8" s="1"/>
      <c r="B8" s="1"/>
      <c r="C8" s="1"/>
      <c r="D8" s="1" t="s">
        <v>17</v>
      </c>
      <c r="E8" s="1"/>
      <c r="F8" s="1"/>
      <c r="G8" s="1"/>
      <c r="H8" s="1"/>
      <c r="I8" s="1"/>
      <c r="J8" s="4"/>
      <c r="K8" s="4"/>
      <c r="L8" s="4"/>
      <c r="M8" s="5"/>
      <c r="N8" s="4"/>
      <c r="O8" s="4"/>
      <c r="P8" s="4"/>
      <c r="Q8" s="5"/>
      <c r="R8" s="4"/>
      <c r="S8" s="4"/>
      <c r="T8" s="4"/>
      <c r="U8" s="5"/>
      <c r="V8" s="4"/>
      <c r="W8" s="4"/>
      <c r="X8" s="4"/>
      <c r="Y8" s="5"/>
      <c r="Z8" s="4"/>
      <c r="AA8" s="4"/>
      <c r="AB8" s="4"/>
      <c r="AC8" s="5"/>
      <c r="AD8" s="4"/>
      <c r="AE8" s="4"/>
      <c r="AF8" s="4"/>
      <c r="AG8" s="5"/>
      <c r="AH8" s="4"/>
      <c r="AI8" s="4"/>
      <c r="AJ8" s="4"/>
      <c r="AK8" s="5"/>
      <c r="AL8" s="4"/>
      <c r="AM8" s="4"/>
      <c r="AN8" s="4"/>
      <c r="AO8" s="5"/>
      <c r="AP8" s="4"/>
      <c r="AQ8" s="4"/>
      <c r="AR8" s="4"/>
      <c r="AS8" s="5"/>
      <c r="AT8" s="4"/>
      <c r="AU8" s="4"/>
      <c r="AV8" s="4"/>
      <c r="AW8" s="5"/>
      <c r="AX8" s="4"/>
      <c r="AY8" s="4"/>
      <c r="AZ8" s="4"/>
      <c r="BA8" s="5"/>
      <c r="BB8" s="5"/>
      <c r="BC8" s="4"/>
      <c r="BD8" s="4"/>
      <c r="BE8" s="4"/>
      <c r="BF8" s="5"/>
    </row>
    <row r="9" spans="1:58" x14ac:dyDescent="0.35">
      <c r="A9" s="1"/>
      <c r="B9" s="1"/>
      <c r="C9" s="1"/>
      <c r="D9" s="1"/>
      <c r="E9" s="1" t="s">
        <v>18</v>
      </c>
      <c r="F9" s="1"/>
      <c r="G9" s="1"/>
      <c r="H9" s="1"/>
      <c r="I9" s="1"/>
      <c r="J9" s="4"/>
      <c r="K9" s="4"/>
      <c r="L9" s="4"/>
      <c r="M9" s="5"/>
      <c r="N9" s="4"/>
      <c r="O9" s="4"/>
      <c r="P9" s="4"/>
      <c r="Q9" s="5"/>
      <c r="R9" s="4"/>
      <c r="S9" s="4"/>
      <c r="T9" s="4"/>
      <c r="U9" s="5"/>
      <c r="V9" s="4"/>
      <c r="W9" s="4"/>
      <c r="X9" s="4"/>
      <c r="Y9" s="5"/>
      <c r="Z9" s="4"/>
      <c r="AA9" s="4"/>
      <c r="AB9" s="4"/>
      <c r="AC9" s="5"/>
      <c r="AD9" s="4"/>
      <c r="AE9" s="4"/>
      <c r="AF9" s="4"/>
      <c r="AG9" s="5"/>
      <c r="AH9" s="4"/>
      <c r="AI9" s="4"/>
      <c r="AJ9" s="4"/>
      <c r="AK9" s="5"/>
      <c r="AL9" s="4"/>
      <c r="AM9" s="4"/>
      <c r="AN9" s="4"/>
      <c r="AO9" s="5"/>
      <c r="AP9" s="4"/>
      <c r="AQ9" s="4"/>
      <c r="AR9" s="4"/>
      <c r="AS9" s="5"/>
      <c r="AT9" s="4"/>
      <c r="AU9" s="4"/>
      <c r="AV9" s="4"/>
      <c r="AW9" s="5"/>
      <c r="AX9" s="4"/>
      <c r="AY9" s="4"/>
      <c r="AZ9" s="4"/>
      <c r="BA9" s="5"/>
      <c r="BB9" s="5"/>
      <c r="BC9" s="4"/>
      <c r="BD9" s="4"/>
      <c r="BE9" s="4"/>
      <c r="BF9" s="5"/>
    </row>
    <row r="10" spans="1:58" x14ac:dyDescent="0.35">
      <c r="A10" s="1"/>
      <c r="B10" s="1"/>
      <c r="C10" s="1"/>
      <c r="D10" s="1"/>
      <c r="E10" s="1"/>
      <c r="F10" s="1" t="s">
        <v>19</v>
      </c>
      <c r="G10" s="1"/>
      <c r="H10" s="1"/>
      <c r="I10" s="1"/>
      <c r="J10" s="4"/>
      <c r="K10" s="4"/>
      <c r="L10" s="4"/>
      <c r="M10" s="5"/>
      <c r="N10" s="4"/>
      <c r="O10" s="4"/>
      <c r="P10" s="4"/>
      <c r="Q10" s="5"/>
      <c r="R10" s="4"/>
      <c r="S10" s="4"/>
      <c r="T10" s="4"/>
      <c r="U10" s="5"/>
      <c r="V10" s="4"/>
      <c r="W10" s="4"/>
      <c r="X10" s="4"/>
      <c r="Y10" s="5"/>
      <c r="Z10" s="4"/>
      <c r="AA10" s="4"/>
      <c r="AB10" s="4"/>
      <c r="AC10" s="5"/>
      <c r="AD10" s="4"/>
      <c r="AE10" s="4"/>
      <c r="AF10" s="4"/>
      <c r="AG10" s="5"/>
      <c r="AH10" s="4"/>
      <c r="AI10" s="4"/>
      <c r="AJ10" s="4"/>
      <c r="AK10" s="5"/>
      <c r="AL10" s="4"/>
      <c r="AM10" s="4"/>
      <c r="AN10" s="4"/>
      <c r="AO10" s="5"/>
      <c r="AP10" s="4"/>
      <c r="AQ10" s="4"/>
      <c r="AR10" s="4"/>
      <c r="AS10" s="5"/>
      <c r="AT10" s="4"/>
      <c r="AU10" s="4"/>
      <c r="AV10" s="4"/>
      <c r="AW10" s="5"/>
      <c r="AX10" s="4"/>
      <c r="AY10" s="4"/>
      <c r="AZ10" s="4"/>
      <c r="BA10" s="5"/>
      <c r="BB10" s="5"/>
      <c r="BC10" s="4"/>
      <c r="BD10" s="4"/>
      <c r="BE10" s="4"/>
      <c r="BF10" s="5"/>
    </row>
    <row r="11" spans="1:58" x14ac:dyDescent="0.35">
      <c r="A11" s="1"/>
      <c r="B11" s="1"/>
      <c r="C11" s="1"/>
      <c r="D11" s="1"/>
      <c r="E11" s="1"/>
      <c r="F11" s="1"/>
      <c r="G11" s="1" t="s">
        <v>20</v>
      </c>
      <c r="H11" s="1"/>
      <c r="I11" s="1"/>
      <c r="J11" s="4"/>
      <c r="K11" s="4"/>
      <c r="L11" s="4"/>
      <c r="M11" s="5"/>
      <c r="N11" s="4"/>
      <c r="O11" s="4"/>
      <c r="P11" s="4"/>
      <c r="Q11" s="5"/>
      <c r="R11" s="4"/>
      <c r="S11" s="4"/>
      <c r="T11" s="4"/>
      <c r="U11" s="5"/>
      <c r="V11" s="4"/>
      <c r="W11" s="4"/>
      <c r="X11" s="4"/>
      <c r="Y11" s="5"/>
      <c r="Z11" s="4"/>
      <c r="AA11" s="4"/>
      <c r="AB11" s="4"/>
      <c r="AC11" s="5"/>
      <c r="AD11" s="4"/>
      <c r="AE11" s="4"/>
      <c r="AF11" s="4"/>
      <c r="AG11" s="5"/>
      <c r="AH11" s="4"/>
      <c r="AI11" s="4"/>
      <c r="AJ11" s="4"/>
      <c r="AK11" s="5"/>
      <c r="AL11" s="4"/>
      <c r="AM11" s="4"/>
      <c r="AN11" s="4"/>
      <c r="AO11" s="5"/>
      <c r="AP11" s="4"/>
      <c r="AQ11" s="4"/>
      <c r="AR11" s="4"/>
      <c r="AS11" s="5"/>
      <c r="AT11" s="4"/>
      <c r="AU11" s="4"/>
      <c r="AV11" s="4"/>
      <c r="AW11" s="5"/>
      <c r="AX11" s="4"/>
      <c r="AY11" s="4"/>
      <c r="AZ11" s="4"/>
      <c r="BA11" s="5"/>
      <c r="BB11" s="5"/>
      <c r="BC11" s="4"/>
      <c r="BD11" s="4"/>
      <c r="BE11" s="4"/>
      <c r="BF11" s="5"/>
    </row>
    <row r="12" spans="1:58" x14ac:dyDescent="0.35">
      <c r="A12" s="1"/>
      <c r="B12" s="1"/>
      <c r="C12" s="1"/>
      <c r="D12" s="1"/>
      <c r="E12" s="1"/>
      <c r="F12" s="1"/>
      <c r="G12" s="1"/>
      <c r="H12" s="1" t="s">
        <v>21</v>
      </c>
      <c r="I12" s="1"/>
      <c r="J12" s="4">
        <v>6832.5</v>
      </c>
      <c r="K12" s="4">
        <v>6870</v>
      </c>
      <c r="L12" s="4">
        <f>ROUND((J12-K12),5)</f>
        <v>-37.5</v>
      </c>
      <c r="M12" s="5">
        <f>ROUND(IF(K12=0, IF(J12=0, 0, 1), J12/K12),5)</f>
        <v>0.99453999999999998</v>
      </c>
      <c r="N12" s="4">
        <v>6870</v>
      </c>
      <c r="O12" s="4">
        <v>6870</v>
      </c>
      <c r="P12" s="4">
        <f>ROUND((N12-O12),5)</f>
        <v>0</v>
      </c>
      <c r="Q12" s="5">
        <f>ROUND(IF(O12=0, IF(N12=0, 0, 1), N12/O12),5)</f>
        <v>1</v>
      </c>
      <c r="R12" s="4">
        <v>6845</v>
      </c>
      <c r="S12" s="4">
        <v>6870</v>
      </c>
      <c r="T12" s="4">
        <f>ROUND((R12-S12),5)</f>
        <v>-25</v>
      </c>
      <c r="U12" s="5">
        <f>ROUND(IF(S12=0, IF(R12=0, 0, 1), R12/S12),5)</f>
        <v>0.99636000000000002</v>
      </c>
      <c r="V12" s="4">
        <v>6820</v>
      </c>
      <c r="W12" s="4">
        <v>6870</v>
      </c>
      <c r="X12" s="4">
        <f>ROUND((V12-W12),5)</f>
        <v>-50</v>
      </c>
      <c r="Y12" s="5">
        <f>ROUND(IF(W12=0, IF(V12=0, 0, 1), V12/W12),5)</f>
        <v>0.99272000000000005</v>
      </c>
      <c r="Z12" s="4">
        <v>6820</v>
      </c>
      <c r="AA12" s="4">
        <v>6870</v>
      </c>
      <c r="AB12" s="4">
        <f>ROUND((Z12-AA12),5)</f>
        <v>-50</v>
      </c>
      <c r="AC12" s="5">
        <f>ROUND(IF(AA12=0, IF(Z12=0, 0, 1), Z12/AA12),5)</f>
        <v>0.99272000000000005</v>
      </c>
      <c r="AD12" s="4">
        <v>6807.5</v>
      </c>
      <c r="AE12" s="4">
        <v>6870</v>
      </c>
      <c r="AF12" s="4">
        <f>ROUND((AD12-AE12),5)</f>
        <v>-62.5</v>
      </c>
      <c r="AG12" s="5">
        <f>ROUND(IF(AE12=0, IF(AD12=0, 0, 1), AD12/AE12),5)</f>
        <v>0.9909</v>
      </c>
      <c r="AH12" s="4">
        <v>6807.5</v>
      </c>
      <c r="AI12" s="4">
        <v>6870</v>
      </c>
      <c r="AJ12" s="4">
        <f>ROUND((AH12-AI12),5)</f>
        <v>-62.5</v>
      </c>
      <c r="AK12" s="5">
        <f>ROUND(IF(AI12=0, IF(AH12=0, 0, 1), AH12/AI12),5)</f>
        <v>0.9909</v>
      </c>
      <c r="AL12" s="4">
        <v>6807.5</v>
      </c>
      <c r="AM12" s="4">
        <v>6870</v>
      </c>
      <c r="AN12" s="4">
        <f>ROUND((AL12-AM12),5)</f>
        <v>-62.5</v>
      </c>
      <c r="AO12" s="5">
        <f>ROUND(IF(AM12=0, IF(AL12=0, 0, 1), AL12/AM12),5)</f>
        <v>0.9909</v>
      </c>
      <c r="AP12" s="4">
        <v>6807.5</v>
      </c>
      <c r="AQ12" s="4">
        <v>6870</v>
      </c>
      <c r="AR12" s="4">
        <f>ROUND((AP12-AQ12),5)</f>
        <v>-62.5</v>
      </c>
      <c r="AS12" s="5">
        <f>ROUND(IF(AQ12=0, IF(AP12=0, 0, 1), AP12/AQ12),5)</f>
        <v>0.9909</v>
      </c>
      <c r="AT12" s="4">
        <v>6782.5</v>
      </c>
      <c r="AU12" s="4">
        <v>6870</v>
      </c>
      <c r="AV12" s="4">
        <f>ROUND((AT12-AU12),5)</f>
        <v>-87.5</v>
      </c>
      <c r="AW12" s="5">
        <f>ROUND(IF(AU12=0, IF(AT12=0, 0, 1), AT12/AU12),5)</f>
        <v>0.98726000000000003</v>
      </c>
      <c r="AX12" s="4">
        <v>6782.5</v>
      </c>
      <c r="AY12" s="4">
        <v>6870</v>
      </c>
      <c r="AZ12" s="4">
        <f>ROUND((AX12-AY12),5)</f>
        <v>-87.5</v>
      </c>
      <c r="BA12" s="5">
        <f>ROUND(IF(AY12=0, IF(AX12=0, 0, 1), AX12/AY12),5)</f>
        <v>0.98726000000000003</v>
      </c>
      <c r="BB12" s="5"/>
      <c r="BC12" s="4">
        <f>ROUND(J12+N12+R12+V12+Z12+AD12+AH12+AL12+AP12+AT12+AX12,5)</f>
        <v>74982.5</v>
      </c>
      <c r="BD12" s="4">
        <f>ROUND(K12+O12+S12+W12+AA12+AE12+AI12+AM12+AQ12+AU12+AY12,5)</f>
        <v>75570</v>
      </c>
      <c r="BE12" s="4">
        <f>ROUND((BC12-BD12),5)</f>
        <v>-587.5</v>
      </c>
      <c r="BF12" s="5">
        <f>ROUND(IF(BD12=0, IF(BC12=0, 0, 1), BC12/BD12),5)</f>
        <v>0.99222999999999995</v>
      </c>
    </row>
    <row r="13" spans="1:58" ht="15" thickBot="1" x14ac:dyDescent="0.4">
      <c r="A13" s="1"/>
      <c r="B13" s="1"/>
      <c r="C13" s="1"/>
      <c r="D13" s="1"/>
      <c r="E13" s="1"/>
      <c r="F13" s="1"/>
      <c r="G13" s="1"/>
      <c r="H13" s="1" t="s">
        <v>22</v>
      </c>
      <c r="I13" s="1"/>
      <c r="J13" s="6">
        <v>0</v>
      </c>
      <c r="K13" s="6"/>
      <c r="L13" s="6"/>
      <c r="M13" s="7"/>
      <c r="N13" s="6">
        <v>0</v>
      </c>
      <c r="O13" s="6"/>
      <c r="P13" s="6"/>
      <c r="Q13" s="7"/>
      <c r="R13" s="6">
        <v>0</v>
      </c>
      <c r="S13" s="6"/>
      <c r="T13" s="6"/>
      <c r="U13" s="7"/>
      <c r="V13" s="6">
        <v>0</v>
      </c>
      <c r="W13" s="6"/>
      <c r="X13" s="6"/>
      <c r="Y13" s="7"/>
      <c r="Z13" s="6">
        <v>0</v>
      </c>
      <c r="AA13" s="6"/>
      <c r="AB13" s="6"/>
      <c r="AC13" s="7"/>
      <c r="AD13" s="6">
        <v>0</v>
      </c>
      <c r="AE13" s="6"/>
      <c r="AF13" s="6"/>
      <c r="AG13" s="7"/>
      <c r="AH13" s="6">
        <v>0</v>
      </c>
      <c r="AI13" s="6"/>
      <c r="AJ13" s="6"/>
      <c r="AK13" s="7"/>
      <c r="AL13" s="6">
        <v>0</v>
      </c>
      <c r="AM13" s="6"/>
      <c r="AN13" s="6"/>
      <c r="AO13" s="7"/>
      <c r="AP13" s="6">
        <v>25</v>
      </c>
      <c r="AQ13" s="6"/>
      <c r="AR13" s="6"/>
      <c r="AS13" s="7"/>
      <c r="AT13" s="6">
        <v>0</v>
      </c>
      <c r="AU13" s="6"/>
      <c r="AV13" s="6"/>
      <c r="AW13" s="7"/>
      <c r="AX13" s="6">
        <v>0</v>
      </c>
      <c r="AY13" s="6"/>
      <c r="AZ13" s="6"/>
      <c r="BA13" s="7"/>
      <c r="BB13" s="7"/>
      <c r="BC13" s="6">
        <f>ROUND(J13+N13+R13+V13+Z13+AD13+AH13+AL13+AP13+AT13+AX13,5)</f>
        <v>25</v>
      </c>
      <c r="BD13" s="6"/>
      <c r="BE13" s="6"/>
      <c r="BF13" s="7"/>
    </row>
    <row r="14" spans="1:58" x14ac:dyDescent="0.35">
      <c r="A14" s="1"/>
      <c r="B14" s="1"/>
      <c r="C14" s="1"/>
      <c r="D14" s="1"/>
      <c r="E14" s="1"/>
      <c r="F14" s="1"/>
      <c r="G14" s="1" t="s">
        <v>23</v>
      </c>
      <c r="H14" s="1"/>
      <c r="I14" s="1"/>
      <c r="J14" s="4">
        <f>ROUND(SUM(J11:J13),5)</f>
        <v>6832.5</v>
      </c>
      <c r="K14" s="4">
        <f>ROUND(SUM(K11:K13),5)</f>
        <v>6870</v>
      </c>
      <c r="L14" s="4">
        <f>ROUND((J14-K14),5)</f>
        <v>-37.5</v>
      </c>
      <c r="M14" s="5">
        <f>ROUND(IF(K14=0, IF(J14=0, 0, 1), J14/K14),5)</f>
        <v>0.99453999999999998</v>
      </c>
      <c r="N14" s="4">
        <f>ROUND(SUM(N11:N13),5)</f>
        <v>6870</v>
      </c>
      <c r="O14" s="4">
        <f>ROUND(SUM(O11:O13),5)</f>
        <v>6870</v>
      </c>
      <c r="P14" s="4">
        <f>ROUND((N14-O14),5)</f>
        <v>0</v>
      </c>
      <c r="Q14" s="5">
        <f>ROUND(IF(O14=0, IF(N14=0, 0, 1), N14/O14),5)</f>
        <v>1</v>
      </c>
      <c r="R14" s="4">
        <f>ROUND(SUM(R11:R13),5)</f>
        <v>6845</v>
      </c>
      <c r="S14" s="4">
        <f>ROUND(SUM(S11:S13),5)</f>
        <v>6870</v>
      </c>
      <c r="T14" s="4">
        <f>ROUND((R14-S14),5)</f>
        <v>-25</v>
      </c>
      <c r="U14" s="5">
        <f>ROUND(IF(S14=0, IF(R14=0, 0, 1), R14/S14),5)</f>
        <v>0.99636000000000002</v>
      </c>
      <c r="V14" s="4">
        <f>ROUND(SUM(V11:V13),5)</f>
        <v>6820</v>
      </c>
      <c r="W14" s="4">
        <f>ROUND(SUM(W11:W13),5)</f>
        <v>6870</v>
      </c>
      <c r="X14" s="4">
        <f>ROUND((V14-W14),5)</f>
        <v>-50</v>
      </c>
      <c r="Y14" s="5">
        <f>ROUND(IF(W14=0, IF(V14=0, 0, 1), V14/W14),5)</f>
        <v>0.99272000000000005</v>
      </c>
      <c r="Z14" s="4">
        <f>ROUND(SUM(Z11:Z13),5)</f>
        <v>6820</v>
      </c>
      <c r="AA14" s="4">
        <f>ROUND(SUM(AA11:AA13),5)</f>
        <v>6870</v>
      </c>
      <c r="AB14" s="4">
        <f>ROUND((Z14-AA14),5)</f>
        <v>-50</v>
      </c>
      <c r="AC14" s="5">
        <f>ROUND(IF(AA14=0, IF(Z14=0, 0, 1), Z14/AA14),5)</f>
        <v>0.99272000000000005</v>
      </c>
      <c r="AD14" s="4">
        <f>ROUND(SUM(AD11:AD13),5)</f>
        <v>6807.5</v>
      </c>
      <c r="AE14" s="4">
        <f>ROUND(SUM(AE11:AE13),5)</f>
        <v>6870</v>
      </c>
      <c r="AF14" s="4">
        <f>ROUND((AD14-AE14),5)</f>
        <v>-62.5</v>
      </c>
      <c r="AG14" s="5">
        <f>ROUND(IF(AE14=0, IF(AD14=0, 0, 1), AD14/AE14),5)</f>
        <v>0.9909</v>
      </c>
      <c r="AH14" s="4">
        <f>ROUND(SUM(AH11:AH13),5)</f>
        <v>6807.5</v>
      </c>
      <c r="AI14" s="4">
        <f>ROUND(SUM(AI11:AI13),5)</f>
        <v>6870</v>
      </c>
      <c r="AJ14" s="4">
        <f>ROUND((AH14-AI14),5)</f>
        <v>-62.5</v>
      </c>
      <c r="AK14" s="5">
        <f>ROUND(IF(AI14=0, IF(AH14=0, 0, 1), AH14/AI14),5)</f>
        <v>0.9909</v>
      </c>
      <c r="AL14" s="4">
        <f>ROUND(SUM(AL11:AL13),5)</f>
        <v>6807.5</v>
      </c>
      <c r="AM14" s="4">
        <f>ROUND(SUM(AM11:AM13),5)</f>
        <v>6870</v>
      </c>
      <c r="AN14" s="4">
        <f>ROUND((AL14-AM14),5)</f>
        <v>-62.5</v>
      </c>
      <c r="AO14" s="5">
        <f>ROUND(IF(AM14=0, IF(AL14=0, 0, 1), AL14/AM14),5)</f>
        <v>0.9909</v>
      </c>
      <c r="AP14" s="4">
        <f>ROUND(SUM(AP11:AP13),5)</f>
        <v>6832.5</v>
      </c>
      <c r="AQ14" s="4">
        <f>ROUND(SUM(AQ11:AQ13),5)</f>
        <v>6870</v>
      </c>
      <c r="AR14" s="4">
        <f>ROUND((AP14-AQ14),5)</f>
        <v>-37.5</v>
      </c>
      <c r="AS14" s="5">
        <f>ROUND(IF(AQ14=0, IF(AP14=0, 0, 1), AP14/AQ14),5)</f>
        <v>0.99453999999999998</v>
      </c>
      <c r="AT14" s="4">
        <f>ROUND(SUM(AT11:AT13),5)</f>
        <v>6782.5</v>
      </c>
      <c r="AU14" s="4">
        <f>ROUND(SUM(AU11:AU13),5)</f>
        <v>6870</v>
      </c>
      <c r="AV14" s="4">
        <f>ROUND((AT14-AU14),5)</f>
        <v>-87.5</v>
      </c>
      <c r="AW14" s="5">
        <f>ROUND(IF(AU14=0, IF(AT14=0, 0, 1), AT14/AU14),5)</f>
        <v>0.98726000000000003</v>
      </c>
      <c r="AX14" s="4">
        <f>ROUND(SUM(AX11:AX13),5)</f>
        <v>6782.5</v>
      </c>
      <c r="AY14" s="4">
        <f>ROUND(SUM(AY11:AY13),5)</f>
        <v>6870</v>
      </c>
      <c r="AZ14" s="4">
        <f>ROUND((AX14-AY14),5)</f>
        <v>-87.5</v>
      </c>
      <c r="BA14" s="5">
        <f>ROUND(IF(AY14=0, IF(AX14=0, 0, 1), AX14/AY14),5)</f>
        <v>0.98726000000000003</v>
      </c>
      <c r="BB14" s="5"/>
      <c r="BC14" s="4">
        <f>ROUND(J14+N14+R14+V14+Z14+AD14+AH14+AL14+AP14+AT14+AX14,5)</f>
        <v>75007.5</v>
      </c>
      <c r="BD14" s="4">
        <f>ROUND(K14+O14+S14+W14+AA14+AE14+AI14+AM14+AQ14+AU14+AY14,5)</f>
        <v>75570</v>
      </c>
      <c r="BE14" s="4">
        <f>ROUND((BC14-BD14),5)</f>
        <v>-562.5</v>
      </c>
      <c r="BF14" s="5">
        <f>ROUND(IF(BD14=0, IF(BC14=0, 0, 1), BC14/BD14),5)</f>
        <v>0.99256</v>
      </c>
    </row>
    <row r="15" spans="1:58" x14ac:dyDescent="0.35">
      <c r="A15" s="1"/>
      <c r="B15" s="1"/>
      <c r="C15" s="1"/>
      <c r="D15" s="1"/>
      <c r="E15" s="1"/>
      <c r="F15" s="1"/>
      <c r="G15" s="1" t="s">
        <v>24</v>
      </c>
      <c r="H15" s="1"/>
      <c r="I15" s="1"/>
      <c r="J15" s="4"/>
      <c r="K15" s="4"/>
      <c r="L15" s="4"/>
      <c r="M15" s="5"/>
      <c r="N15" s="4"/>
      <c r="O15" s="4"/>
      <c r="P15" s="4"/>
      <c r="Q15" s="5"/>
      <c r="R15" s="4"/>
      <c r="S15" s="4"/>
      <c r="T15" s="4"/>
      <c r="U15" s="5"/>
      <c r="V15" s="4"/>
      <c r="W15" s="4"/>
      <c r="X15" s="4"/>
      <c r="Y15" s="5"/>
      <c r="Z15" s="4"/>
      <c r="AA15" s="4"/>
      <c r="AB15" s="4"/>
      <c r="AC15" s="5"/>
      <c r="AD15" s="4"/>
      <c r="AE15" s="4"/>
      <c r="AF15" s="4"/>
      <c r="AG15" s="5"/>
      <c r="AH15" s="4"/>
      <c r="AI15" s="4"/>
      <c r="AJ15" s="4"/>
      <c r="AK15" s="5"/>
      <c r="AL15" s="4"/>
      <c r="AM15" s="4"/>
      <c r="AN15" s="4"/>
      <c r="AO15" s="5"/>
      <c r="AP15" s="4"/>
      <c r="AQ15" s="4"/>
      <c r="AR15" s="4"/>
      <c r="AS15" s="5"/>
      <c r="AT15" s="4"/>
      <c r="AU15" s="4"/>
      <c r="AV15" s="4"/>
      <c r="AW15" s="5"/>
      <c r="AX15" s="4"/>
      <c r="AY15" s="4"/>
      <c r="AZ15" s="4"/>
      <c r="BA15" s="5"/>
      <c r="BB15" s="5"/>
      <c r="BC15" s="4"/>
      <c r="BD15" s="4"/>
      <c r="BE15" s="4"/>
      <c r="BF15" s="5"/>
    </row>
    <row r="16" spans="1:58" x14ac:dyDescent="0.35">
      <c r="A16" s="1"/>
      <c r="B16" s="1"/>
      <c r="C16" s="1"/>
      <c r="D16" s="1"/>
      <c r="E16" s="1"/>
      <c r="F16" s="1"/>
      <c r="G16" s="1"/>
      <c r="H16" s="1" t="s">
        <v>25</v>
      </c>
      <c r="I16" s="1"/>
      <c r="J16" s="4">
        <v>9389.98</v>
      </c>
      <c r="K16" s="4">
        <v>9794.75</v>
      </c>
      <c r="L16" s="4">
        <f>ROUND((J16-K16),5)</f>
        <v>-404.77</v>
      </c>
      <c r="M16" s="5">
        <f>ROUND(IF(K16=0, IF(J16=0, 0, 1), J16/K16),5)</f>
        <v>0.95867000000000002</v>
      </c>
      <c r="N16" s="4">
        <v>11090.35</v>
      </c>
      <c r="O16" s="4">
        <v>9794.75</v>
      </c>
      <c r="P16" s="4">
        <f>ROUND((N16-O16),5)</f>
        <v>1295.5999999999999</v>
      </c>
      <c r="Q16" s="5">
        <f>ROUND(IF(O16=0, IF(N16=0, 0, 1), N16/O16),5)</f>
        <v>1.1322700000000001</v>
      </c>
      <c r="R16" s="4">
        <v>10869.45</v>
      </c>
      <c r="S16" s="4">
        <v>9794.75</v>
      </c>
      <c r="T16" s="4">
        <f>ROUND((R16-S16),5)</f>
        <v>1074.7</v>
      </c>
      <c r="U16" s="5">
        <f>ROUND(IF(S16=0, IF(R16=0, 0, 1), R16/S16),5)</f>
        <v>1.10972</v>
      </c>
      <c r="V16" s="4">
        <v>10690.98</v>
      </c>
      <c r="W16" s="4">
        <v>9794.75</v>
      </c>
      <c r="X16" s="4">
        <f>ROUND((V16-W16),5)</f>
        <v>896.23</v>
      </c>
      <c r="Y16" s="5">
        <f>ROUND(IF(W16=0, IF(V16=0, 0, 1), V16/W16),5)</f>
        <v>1.0914999999999999</v>
      </c>
      <c r="Z16" s="4">
        <v>9218.36</v>
      </c>
      <c r="AA16" s="4">
        <v>9794.75</v>
      </c>
      <c r="AB16" s="4">
        <f>ROUND((Z16-AA16),5)</f>
        <v>-576.39</v>
      </c>
      <c r="AC16" s="5">
        <f>ROUND(IF(AA16=0, IF(Z16=0, 0, 1), Z16/AA16),5)</f>
        <v>0.94115000000000004</v>
      </c>
      <c r="AD16" s="4">
        <v>11141.12</v>
      </c>
      <c r="AE16" s="4">
        <v>9794.75</v>
      </c>
      <c r="AF16" s="4">
        <f>ROUND((AD16-AE16),5)</f>
        <v>1346.37</v>
      </c>
      <c r="AG16" s="5">
        <f>ROUND(IF(AE16=0, IF(AD16=0, 0, 1), AD16/AE16),5)</f>
        <v>1.1374599999999999</v>
      </c>
      <c r="AH16" s="4">
        <v>7460.1</v>
      </c>
      <c r="AI16" s="4">
        <v>9794.75</v>
      </c>
      <c r="AJ16" s="4">
        <f>ROUND((AH16-AI16),5)</f>
        <v>-2334.65</v>
      </c>
      <c r="AK16" s="5">
        <f>ROUND(IF(AI16=0, IF(AH16=0, 0, 1), AH16/AI16),5)</f>
        <v>0.76163999999999998</v>
      </c>
      <c r="AL16" s="4">
        <v>7772.32</v>
      </c>
      <c r="AM16" s="4">
        <v>9794.75</v>
      </c>
      <c r="AN16" s="4">
        <f>ROUND((AL16-AM16),5)</f>
        <v>-2022.43</v>
      </c>
      <c r="AO16" s="5">
        <f>ROUND(IF(AM16=0, IF(AL16=0, 0, 1), AL16/AM16),5)</f>
        <v>0.79352</v>
      </c>
      <c r="AP16" s="4">
        <v>9095.2800000000007</v>
      </c>
      <c r="AQ16" s="4">
        <v>9794.75</v>
      </c>
      <c r="AR16" s="4">
        <f>ROUND((AP16-AQ16),5)</f>
        <v>-699.47</v>
      </c>
      <c r="AS16" s="5">
        <f>ROUND(IF(AQ16=0, IF(AP16=0, 0, 1), AP16/AQ16),5)</f>
        <v>0.92859000000000003</v>
      </c>
      <c r="AT16" s="4">
        <v>8265.0300000000007</v>
      </c>
      <c r="AU16" s="4">
        <v>9794.75</v>
      </c>
      <c r="AV16" s="4">
        <f>ROUND((AT16-AU16),5)</f>
        <v>-1529.72</v>
      </c>
      <c r="AW16" s="5">
        <f>ROUND(IF(AU16=0, IF(AT16=0, 0, 1), AT16/AU16),5)</f>
        <v>0.84382000000000001</v>
      </c>
      <c r="AX16" s="4">
        <v>16352.55</v>
      </c>
      <c r="AY16" s="4">
        <v>9794.75</v>
      </c>
      <c r="AZ16" s="4">
        <f>ROUND((AX16-AY16),5)</f>
        <v>6557.8</v>
      </c>
      <c r="BA16" s="5">
        <f>ROUND(IF(AY16=0, IF(AX16=0, 0, 1), AX16/AY16),5)</f>
        <v>1.6695199999999999</v>
      </c>
      <c r="BB16" s="5"/>
      <c r="BC16" s="4">
        <f>ROUND(J16+N16+R16+V16+Z16+AD16+AH16+AL16+AP16+AT16+AX16,5)</f>
        <v>111345.52</v>
      </c>
      <c r="BD16" s="4">
        <f>ROUND(K16+O16+S16+W16+AA16+AE16+AI16+AM16+AQ16+AU16+AY16,5)</f>
        <v>107742.25</v>
      </c>
      <c r="BE16" s="4">
        <f>ROUND((BC16-BD16),5)</f>
        <v>3603.27</v>
      </c>
      <c r="BF16" s="5">
        <f>ROUND(IF(BD16=0, IF(BC16=0, 0, 1), BC16/BD16),5)</f>
        <v>1.0334399999999999</v>
      </c>
    </row>
    <row r="17" spans="1:58" x14ac:dyDescent="0.35">
      <c r="A17" s="1"/>
      <c r="B17" s="1"/>
      <c r="C17" s="1"/>
      <c r="D17" s="1"/>
      <c r="E17" s="1"/>
      <c r="F17" s="1"/>
      <c r="G17" s="1"/>
      <c r="H17" s="1" t="s">
        <v>26</v>
      </c>
      <c r="I17" s="1"/>
      <c r="J17" s="4">
        <v>1580</v>
      </c>
      <c r="K17" s="4">
        <v>1587.25</v>
      </c>
      <c r="L17" s="4">
        <f>ROUND((J17-K17),5)</f>
        <v>-7.25</v>
      </c>
      <c r="M17" s="5">
        <f>ROUND(IF(K17=0, IF(J17=0, 0, 1), J17/K17),5)</f>
        <v>0.99543000000000004</v>
      </c>
      <c r="N17" s="4">
        <v>1570</v>
      </c>
      <c r="O17" s="4">
        <v>1587.25</v>
      </c>
      <c r="P17" s="4">
        <f>ROUND((N17-O17),5)</f>
        <v>-17.25</v>
      </c>
      <c r="Q17" s="5">
        <f>ROUND(IF(O17=0, IF(N17=0, 0, 1), N17/O17),5)</f>
        <v>0.98912999999999995</v>
      </c>
      <c r="R17" s="4">
        <v>1575</v>
      </c>
      <c r="S17" s="4">
        <v>1587.25</v>
      </c>
      <c r="T17" s="4">
        <f>ROUND((R17-S17),5)</f>
        <v>-12.25</v>
      </c>
      <c r="U17" s="5">
        <f>ROUND(IF(S17=0, IF(R17=0, 0, 1), R17/S17),5)</f>
        <v>0.99228000000000005</v>
      </c>
      <c r="V17" s="4">
        <v>1565</v>
      </c>
      <c r="W17" s="4">
        <v>1587.25</v>
      </c>
      <c r="X17" s="4">
        <f>ROUND((V17-W17),5)</f>
        <v>-22.25</v>
      </c>
      <c r="Y17" s="5">
        <f>ROUND(IF(W17=0, IF(V17=0, 0, 1), V17/W17),5)</f>
        <v>0.98597999999999997</v>
      </c>
      <c r="Z17" s="4">
        <v>1565</v>
      </c>
      <c r="AA17" s="4">
        <v>1587.25</v>
      </c>
      <c r="AB17" s="4">
        <f>ROUND((Z17-AA17),5)</f>
        <v>-22.25</v>
      </c>
      <c r="AC17" s="5">
        <f>ROUND(IF(AA17=0, IF(Z17=0, 0, 1), Z17/AA17),5)</f>
        <v>0.98597999999999997</v>
      </c>
      <c r="AD17" s="4">
        <v>1560</v>
      </c>
      <c r="AE17" s="4">
        <v>1587.25</v>
      </c>
      <c r="AF17" s="4">
        <f>ROUND((AD17-AE17),5)</f>
        <v>-27.25</v>
      </c>
      <c r="AG17" s="5">
        <f>ROUND(IF(AE17=0, IF(AD17=0, 0, 1), AD17/AE17),5)</f>
        <v>0.98282999999999998</v>
      </c>
      <c r="AH17" s="4">
        <v>1555</v>
      </c>
      <c r="AI17" s="4">
        <v>1587.25</v>
      </c>
      <c r="AJ17" s="4">
        <f>ROUND((AH17-AI17),5)</f>
        <v>-32.25</v>
      </c>
      <c r="AK17" s="5">
        <f>ROUND(IF(AI17=0, IF(AH17=0, 0, 1), AH17/AI17),5)</f>
        <v>0.97968</v>
      </c>
      <c r="AL17" s="4">
        <v>1555</v>
      </c>
      <c r="AM17" s="4">
        <v>1587.25</v>
      </c>
      <c r="AN17" s="4">
        <f>ROUND((AL17-AM17),5)</f>
        <v>-32.25</v>
      </c>
      <c r="AO17" s="5">
        <f>ROUND(IF(AM17=0, IF(AL17=0, 0, 1), AL17/AM17),5)</f>
        <v>0.97968</v>
      </c>
      <c r="AP17" s="4">
        <v>1560</v>
      </c>
      <c r="AQ17" s="4">
        <v>1587.25</v>
      </c>
      <c r="AR17" s="4">
        <f>ROUND((AP17-AQ17),5)</f>
        <v>-27.25</v>
      </c>
      <c r="AS17" s="5">
        <f>ROUND(IF(AQ17=0, IF(AP17=0, 0, 1), AP17/AQ17),5)</f>
        <v>0.98282999999999998</v>
      </c>
      <c r="AT17" s="4">
        <v>1555</v>
      </c>
      <c r="AU17" s="4">
        <v>1587.25</v>
      </c>
      <c r="AV17" s="4">
        <f>ROUND((AT17-AU17),5)</f>
        <v>-32.25</v>
      </c>
      <c r="AW17" s="5">
        <f>ROUND(IF(AU17=0, IF(AT17=0, 0, 1), AT17/AU17),5)</f>
        <v>0.97968</v>
      </c>
      <c r="AX17" s="4">
        <v>1560</v>
      </c>
      <c r="AY17" s="4">
        <v>1587.25</v>
      </c>
      <c r="AZ17" s="4">
        <f>ROUND((AX17-AY17),5)</f>
        <v>-27.25</v>
      </c>
      <c r="BA17" s="5">
        <f>ROUND(IF(AY17=0, IF(AX17=0, 0, 1), AX17/AY17),5)</f>
        <v>0.98282999999999998</v>
      </c>
      <c r="BB17" s="5"/>
      <c r="BC17" s="4">
        <f>ROUND(J17+N17+R17+V17+Z17+AD17+AH17+AL17+AP17+AT17+AX17,5)</f>
        <v>17200</v>
      </c>
      <c r="BD17" s="4">
        <f>ROUND(K17+O17+S17+W17+AA17+AE17+AI17+AM17+AQ17+AU17+AY17,5)</f>
        <v>17459.75</v>
      </c>
      <c r="BE17" s="4">
        <f>ROUND((BC17-BD17),5)</f>
        <v>-259.75</v>
      </c>
      <c r="BF17" s="5">
        <f>ROUND(IF(BD17=0, IF(BC17=0, 0, 1), BC17/BD17),5)</f>
        <v>0.98512</v>
      </c>
    </row>
    <row r="18" spans="1:58" x14ac:dyDescent="0.35">
      <c r="A18" s="1"/>
      <c r="B18" s="1"/>
      <c r="C18" s="1"/>
      <c r="D18" s="1"/>
      <c r="E18" s="1"/>
      <c r="F18" s="1"/>
      <c r="G18" s="1"/>
      <c r="H18" s="1" t="s">
        <v>27</v>
      </c>
      <c r="I18" s="1"/>
      <c r="J18" s="4">
        <v>4409.22</v>
      </c>
      <c r="K18" s="4">
        <v>4337.12</v>
      </c>
      <c r="L18" s="4">
        <f>ROUND((J18-K18),5)</f>
        <v>72.099999999999994</v>
      </c>
      <c r="M18" s="5">
        <f>ROUND(IF(K18=0, IF(J18=0, 0, 1), J18/K18),5)</f>
        <v>1.0166200000000001</v>
      </c>
      <c r="N18" s="4">
        <v>4748.97</v>
      </c>
      <c r="O18" s="4">
        <v>4337.08</v>
      </c>
      <c r="P18" s="4">
        <f>ROUND((N18-O18),5)</f>
        <v>411.89</v>
      </c>
      <c r="Q18" s="5">
        <f>ROUND(IF(O18=0, IF(N18=0, 0, 1), N18/O18),5)</f>
        <v>1.09497</v>
      </c>
      <c r="R18" s="4">
        <v>4397.8</v>
      </c>
      <c r="S18" s="4">
        <v>4337.08</v>
      </c>
      <c r="T18" s="4">
        <f>ROUND((R18-S18),5)</f>
        <v>60.72</v>
      </c>
      <c r="U18" s="5">
        <f>ROUND(IF(S18=0, IF(R18=0, 0, 1), R18/S18),5)</f>
        <v>1.014</v>
      </c>
      <c r="V18" s="4">
        <v>4726.3100000000004</v>
      </c>
      <c r="W18" s="4">
        <v>4337.08</v>
      </c>
      <c r="X18" s="4">
        <f>ROUND((V18-W18),5)</f>
        <v>389.23</v>
      </c>
      <c r="Y18" s="5">
        <f>ROUND(IF(W18=0, IF(V18=0, 0, 1), V18/W18),5)</f>
        <v>1.0897399999999999</v>
      </c>
      <c r="Z18" s="4">
        <v>3909.3</v>
      </c>
      <c r="AA18" s="4">
        <v>4337.08</v>
      </c>
      <c r="AB18" s="4">
        <f>ROUND((Z18-AA18),5)</f>
        <v>-427.78</v>
      </c>
      <c r="AC18" s="5">
        <f>ROUND(IF(AA18=0, IF(Z18=0, 0, 1), Z18/AA18),5)</f>
        <v>0.90137</v>
      </c>
      <c r="AD18" s="4">
        <v>3838.46</v>
      </c>
      <c r="AE18" s="4">
        <v>4337.08</v>
      </c>
      <c r="AF18" s="4">
        <f>ROUND((AD18-AE18),5)</f>
        <v>-498.62</v>
      </c>
      <c r="AG18" s="5">
        <f>ROUND(IF(AE18=0, IF(AD18=0, 0, 1), AD18/AE18),5)</f>
        <v>0.88502999999999998</v>
      </c>
      <c r="AH18" s="4">
        <v>3999.26</v>
      </c>
      <c r="AI18" s="4">
        <v>4337.08</v>
      </c>
      <c r="AJ18" s="4">
        <f>ROUND((AH18-AI18),5)</f>
        <v>-337.82</v>
      </c>
      <c r="AK18" s="5">
        <f>ROUND(IF(AI18=0, IF(AH18=0, 0, 1), AH18/AI18),5)</f>
        <v>0.92210999999999999</v>
      </c>
      <c r="AL18" s="4">
        <v>3999.26</v>
      </c>
      <c r="AM18" s="4">
        <v>4337.08</v>
      </c>
      <c r="AN18" s="4">
        <f>ROUND((AL18-AM18),5)</f>
        <v>-337.82</v>
      </c>
      <c r="AO18" s="5">
        <f>ROUND(IF(AM18=0, IF(AL18=0, 0, 1), AL18/AM18),5)</f>
        <v>0.92210999999999999</v>
      </c>
      <c r="AP18" s="4">
        <v>4171.84</v>
      </c>
      <c r="AQ18" s="4">
        <v>4337.08</v>
      </c>
      <c r="AR18" s="4">
        <f>ROUND((AP18-AQ18),5)</f>
        <v>-165.24</v>
      </c>
      <c r="AS18" s="5">
        <f>ROUND(IF(AQ18=0, IF(AP18=0, 0, 1), AP18/AQ18),5)</f>
        <v>0.96189999999999998</v>
      </c>
      <c r="AT18" s="4">
        <v>4056.04</v>
      </c>
      <c r="AU18" s="4">
        <v>4337.08</v>
      </c>
      <c r="AV18" s="4">
        <f>ROUND((AT18-AU18),5)</f>
        <v>-281.04000000000002</v>
      </c>
      <c r="AW18" s="5">
        <f>ROUND(IF(AU18=0, IF(AT18=0, 0, 1), AT18/AU18),5)</f>
        <v>0.93520000000000003</v>
      </c>
      <c r="AX18" s="4">
        <v>5672.89</v>
      </c>
      <c r="AY18" s="4">
        <v>4337.08</v>
      </c>
      <c r="AZ18" s="4">
        <f>ROUND((AX18-AY18),5)</f>
        <v>1335.81</v>
      </c>
      <c r="BA18" s="5">
        <f>ROUND(IF(AY18=0, IF(AX18=0, 0, 1), AX18/AY18),5)</f>
        <v>1.3080000000000001</v>
      </c>
      <c r="BB18" s="5"/>
      <c r="BC18" s="4">
        <f>ROUND(J18+N18+R18+V18+Z18+AD18+AH18+AL18+AP18+AT18+AX18,5)</f>
        <v>47929.35</v>
      </c>
      <c r="BD18" s="4">
        <f>ROUND(K18+O18+S18+W18+AA18+AE18+AI18+AM18+AQ18+AU18+AY18,5)</f>
        <v>47707.92</v>
      </c>
      <c r="BE18" s="4">
        <f>ROUND((BC18-BD18),5)</f>
        <v>221.43</v>
      </c>
      <c r="BF18" s="5">
        <f>ROUND(IF(BD18=0, IF(BC18=0, 0, 1), BC18/BD18),5)</f>
        <v>1.00464</v>
      </c>
    </row>
    <row r="19" spans="1:58" x14ac:dyDescent="0.35">
      <c r="A19" s="1"/>
      <c r="B19" s="1"/>
      <c r="C19" s="1"/>
      <c r="D19" s="1"/>
      <c r="E19" s="1"/>
      <c r="F19" s="1"/>
      <c r="G19" s="1"/>
      <c r="H19" s="1" t="s">
        <v>28</v>
      </c>
      <c r="I19" s="1"/>
      <c r="J19" s="4">
        <v>0</v>
      </c>
      <c r="K19" s="4">
        <v>0</v>
      </c>
      <c r="L19" s="4">
        <f>ROUND((J19-K19),5)</f>
        <v>0</v>
      </c>
      <c r="M19" s="5">
        <f>ROUND(IF(K19=0, IF(J19=0, 0, 1), J19/K19),5)</f>
        <v>0</v>
      </c>
      <c r="N19" s="4">
        <v>0</v>
      </c>
      <c r="O19" s="4">
        <v>0</v>
      </c>
      <c r="P19" s="4">
        <f>ROUND((N19-O19),5)</f>
        <v>0</v>
      </c>
      <c r="Q19" s="5">
        <f>ROUND(IF(O19=0, IF(N19=0, 0, 1), N19/O19),5)</f>
        <v>0</v>
      </c>
      <c r="R19" s="4">
        <v>0</v>
      </c>
      <c r="S19" s="4">
        <v>0</v>
      </c>
      <c r="T19" s="4">
        <f>ROUND((R19-S19),5)</f>
        <v>0</v>
      </c>
      <c r="U19" s="5">
        <f>ROUND(IF(S19=0, IF(R19=0, 0, 1), R19/S19),5)</f>
        <v>0</v>
      </c>
      <c r="V19" s="4">
        <v>0</v>
      </c>
      <c r="W19" s="4">
        <v>0</v>
      </c>
      <c r="X19" s="4">
        <f>ROUND((V19-W19),5)</f>
        <v>0</v>
      </c>
      <c r="Y19" s="5">
        <f>ROUND(IF(W19=0, IF(V19=0, 0, 1), V19/W19),5)</f>
        <v>0</v>
      </c>
      <c r="Z19" s="4">
        <v>0</v>
      </c>
      <c r="AA19" s="4">
        <v>0</v>
      </c>
      <c r="AB19" s="4">
        <f>ROUND((Z19-AA19),5)</f>
        <v>0</v>
      </c>
      <c r="AC19" s="5">
        <f>ROUND(IF(AA19=0, IF(Z19=0, 0, 1), Z19/AA19),5)</f>
        <v>0</v>
      </c>
      <c r="AD19" s="4">
        <v>0</v>
      </c>
      <c r="AE19" s="4">
        <v>0</v>
      </c>
      <c r="AF19" s="4">
        <f>ROUND((AD19-AE19),5)</f>
        <v>0</v>
      </c>
      <c r="AG19" s="5">
        <f>ROUND(IF(AE19=0, IF(AD19=0, 0, 1), AD19/AE19),5)</f>
        <v>0</v>
      </c>
      <c r="AH19" s="4">
        <v>0</v>
      </c>
      <c r="AI19" s="4">
        <v>0</v>
      </c>
      <c r="AJ19" s="4">
        <f>ROUND((AH19-AI19),5)</f>
        <v>0</v>
      </c>
      <c r="AK19" s="5">
        <f>ROUND(IF(AI19=0, IF(AH19=0, 0, 1), AH19/AI19),5)</f>
        <v>0</v>
      </c>
      <c r="AL19" s="4">
        <v>0</v>
      </c>
      <c r="AM19" s="4">
        <v>0</v>
      </c>
      <c r="AN19" s="4">
        <f>ROUND((AL19-AM19),5)</f>
        <v>0</v>
      </c>
      <c r="AO19" s="5">
        <f>ROUND(IF(AM19=0, IF(AL19=0, 0, 1), AL19/AM19),5)</f>
        <v>0</v>
      </c>
      <c r="AP19" s="4">
        <v>0</v>
      </c>
      <c r="AQ19" s="4">
        <v>0</v>
      </c>
      <c r="AR19" s="4">
        <f>ROUND((AP19-AQ19),5)</f>
        <v>0</v>
      </c>
      <c r="AS19" s="5">
        <f>ROUND(IF(AQ19=0, IF(AP19=0, 0, 1), AP19/AQ19),5)</f>
        <v>0</v>
      </c>
      <c r="AT19" s="4">
        <v>0</v>
      </c>
      <c r="AU19" s="4">
        <v>0</v>
      </c>
      <c r="AV19" s="4">
        <f>ROUND((AT19-AU19),5)</f>
        <v>0</v>
      </c>
      <c r="AW19" s="5">
        <f>ROUND(IF(AU19=0, IF(AT19=0, 0, 1), AT19/AU19),5)</f>
        <v>0</v>
      </c>
      <c r="AX19" s="4">
        <v>0</v>
      </c>
      <c r="AY19" s="4">
        <v>0</v>
      </c>
      <c r="AZ19" s="4">
        <f>ROUND((AX19-AY19),5)</f>
        <v>0</v>
      </c>
      <c r="BA19" s="5">
        <f>ROUND(IF(AY19=0, IF(AX19=0, 0, 1), AX19/AY19),5)</f>
        <v>0</v>
      </c>
      <c r="BB19" s="5"/>
      <c r="BC19" s="4">
        <f>ROUND(J19+N19+R19+V19+Z19+AD19+AH19+AL19+AP19+AT19+AX19,5)</f>
        <v>0</v>
      </c>
      <c r="BD19" s="4">
        <f>ROUND(K19+O19+S19+W19+AA19+AE19+AI19+AM19+AQ19+AU19+AY19,5)</f>
        <v>0</v>
      </c>
      <c r="BE19" s="4">
        <f>ROUND((BC19-BD19),5)</f>
        <v>0</v>
      </c>
      <c r="BF19" s="5">
        <f>ROUND(IF(BD19=0, IF(BC19=0, 0, 1), BC19/BD19),5)</f>
        <v>0</v>
      </c>
    </row>
    <row r="20" spans="1:58" x14ac:dyDescent="0.35">
      <c r="A20" s="1"/>
      <c r="B20" s="1"/>
      <c r="C20" s="1"/>
      <c r="D20" s="1"/>
      <c r="E20" s="1"/>
      <c r="F20" s="1"/>
      <c r="G20" s="1"/>
      <c r="H20" s="1" t="s">
        <v>29</v>
      </c>
      <c r="I20" s="1"/>
      <c r="J20" s="4">
        <v>625</v>
      </c>
      <c r="K20" s="4">
        <v>652.75</v>
      </c>
      <c r="L20" s="4">
        <f>ROUND((J20-K20),5)</f>
        <v>-27.75</v>
      </c>
      <c r="M20" s="5">
        <f>ROUND(IF(K20=0, IF(J20=0, 0, 1), J20/K20),5)</f>
        <v>0.95748999999999995</v>
      </c>
      <c r="N20" s="4">
        <v>550</v>
      </c>
      <c r="O20" s="4">
        <v>652.75</v>
      </c>
      <c r="P20" s="4">
        <f>ROUND((N20-O20),5)</f>
        <v>-102.75</v>
      </c>
      <c r="Q20" s="5">
        <f>ROUND(IF(O20=0, IF(N20=0, 0, 1), N20/O20),5)</f>
        <v>0.84258999999999995</v>
      </c>
      <c r="R20" s="4">
        <v>550</v>
      </c>
      <c r="S20" s="4">
        <v>652.75</v>
      </c>
      <c r="T20" s="4">
        <f>ROUND((R20-S20),5)</f>
        <v>-102.75</v>
      </c>
      <c r="U20" s="5">
        <f>ROUND(IF(S20=0, IF(R20=0, 0, 1), R20/S20),5)</f>
        <v>0.84258999999999995</v>
      </c>
      <c r="V20" s="4">
        <v>725</v>
      </c>
      <c r="W20" s="4">
        <v>652.75</v>
      </c>
      <c r="X20" s="4">
        <f>ROUND((V20-W20),5)</f>
        <v>72.25</v>
      </c>
      <c r="Y20" s="5">
        <f>ROUND(IF(W20=0, IF(V20=0, 0, 1), V20/W20),5)</f>
        <v>1.11069</v>
      </c>
      <c r="Z20" s="4">
        <v>1000</v>
      </c>
      <c r="AA20" s="4">
        <v>652.75</v>
      </c>
      <c r="AB20" s="4">
        <f>ROUND((Z20-AA20),5)</f>
        <v>347.25</v>
      </c>
      <c r="AC20" s="5">
        <f>ROUND(IF(AA20=0, IF(Z20=0, 0, 1), Z20/AA20),5)</f>
        <v>1.5319799999999999</v>
      </c>
      <c r="AD20" s="4">
        <v>700</v>
      </c>
      <c r="AE20" s="4">
        <v>652.75</v>
      </c>
      <c r="AF20" s="4">
        <f>ROUND((AD20-AE20),5)</f>
        <v>47.25</v>
      </c>
      <c r="AG20" s="5">
        <f>ROUND(IF(AE20=0, IF(AD20=0, 0, 1), AD20/AE20),5)</f>
        <v>1.07239</v>
      </c>
      <c r="AH20" s="4">
        <v>575</v>
      </c>
      <c r="AI20" s="4">
        <v>652.75</v>
      </c>
      <c r="AJ20" s="4">
        <f>ROUND((AH20-AI20),5)</f>
        <v>-77.75</v>
      </c>
      <c r="AK20" s="5">
        <f>ROUND(IF(AI20=0, IF(AH20=0, 0, 1), AH20/AI20),5)</f>
        <v>0.88088999999999995</v>
      </c>
      <c r="AL20" s="4">
        <v>600</v>
      </c>
      <c r="AM20" s="4">
        <v>652.75</v>
      </c>
      <c r="AN20" s="4">
        <f>ROUND((AL20-AM20),5)</f>
        <v>-52.75</v>
      </c>
      <c r="AO20" s="5">
        <f>ROUND(IF(AM20=0, IF(AL20=0, 0, 1), AL20/AM20),5)</f>
        <v>0.91918999999999995</v>
      </c>
      <c r="AP20" s="4">
        <v>1675</v>
      </c>
      <c r="AQ20" s="4">
        <v>652.75</v>
      </c>
      <c r="AR20" s="4">
        <f>ROUND((AP20-AQ20),5)</f>
        <v>1022.25</v>
      </c>
      <c r="AS20" s="5">
        <f>ROUND(IF(AQ20=0, IF(AP20=0, 0, 1), AP20/AQ20),5)</f>
        <v>2.5660699999999999</v>
      </c>
      <c r="AT20" s="4">
        <v>0</v>
      </c>
      <c r="AU20" s="4">
        <v>652.75</v>
      </c>
      <c r="AV20" s="4">
        <f>ROUND((AT20-AU20),5)</f>
        <v>-652.75</v>
      </c>
      <c r="AW20" s="5">
        <f>ROUND(IF(AU20=0, IF(AT20=0, 0, 1), AT20/AU20),5)</f>
        <v>0</v>
      </c>
      <c r="AX20" s="4">
        <v>500</v>
      </c>
      <c r="AY20" s="4">
        <v>652.75</v>
      </c>
      <c r="AZ20" s="4">
        <f>ROUND((AX20-AY20),5)</f>
        <v>-152.75</v>
      </c>
      <c r="BA20" s="5">
        <f>ROUND(IF(AY20=0, IF(AX20=0, 0, 1), AX20/AY20),5)</f>
        <v>0.76598999999999995</v>
      </c>
      <c r="BB20" s="5"/>
      <c r="BC20" s="4">
        <f>ROUND(J20+N20+R20+V20+Z20+AD20+AH20+AL20+AP20+AT20+AX20,5)</f>
        <v>7500</v>
      </c>
      <c r="BD20" s="4">
        <f>ROUND(K20+O20+S20+W20+AA20+AE20+AI20+AM20+AQ20+AU20+AY20,5)</f>
        <v>7180.25</v>
      </c>
      <c r="BE20" s="4">
        <f>ROUND((BC20-BD20),5)</f>
        <v>319.75</v>
      </c>
      <c r="BF20" s="5">
        <f>ROUND(IF(BD20=0, IF(BC20=0, 0, 1), BC20/BD20),5)</f>
        <v>1.04453</v>
      </c>
    </row>
    <row r="21" spans="1:58" ht="15" thickBot="1" x14ac:dyDescent="0.4">
      <c r="A21" s="1"/>
      <c r="B21" s="1"/>
      <c r="C21" s="1"/>
      <c r="D21" s="1"/>
      <c r="E21" s="1"/>
      <c r="F21" s="1"/>
      <c r="G21" s="1"/>
      <c r="H21" s="1" t="s">
        <v>30</v>
      </c>
      <c r="I21" s="1"/>
      <c r="J21" s="8">
        <v>34</v>
      </c>
      <c r="K21" s="8">
        <v>0</v>
      </c>
      <c r="L21" s="8">
        <f>ROUND((J21-K21),5)</f>
        <v>34</v>
      </c>
      <c r="M21" s="9">
        <f>ROUND(IF(K21=0, IF(J21=0, 0, 1), J21/K21),5)</f>
        <v>1</v>
      </c>
      <c r="N21" s="8">
        <v>9</v>
      </c>
      <c r="O21" s="8">
        <v>0</v>
      </c>
      <c r="P21" s="8">
        <f>ROUND((N21-O21),5)</f>
        <v>9</v>
      </c>
      <c r="Q21" s="9">
        <f>ROUND(IF(O21=0, IF(N21=0, 0, 1), N21/O21),5)</f>
        <v>1</v>
      </c>
      <c r="R21" s="8">
        <v>9</v>
      </c>
      <c r="S21" s="8">
        <v>0</v>
      </c>
      <c r="T21" s="8">
        <f>ROUND((R21-S21),5)</f>
        <v>9</v>
      </c>
      <c r="U21" s="9">
        <f>ROUND(IF(S21=0, IF(R21=0, 0, 1), R21/S21),5)</f>
        <v>1</v>
      </c>
      <c r="V21" s="8">
        <v>18.13</v>
      </c>
      <c r="W21" s="8">
        <v>0</v>
      </c>
      <c r="X21" s="8">
        <f>ROUND((V21-W21),5)</f>
        <v>18.13</v>
      </c>
      <c r="Y21" s="9">
        <f>ROUND(IF(W21=0, IF(V21=0, 0, 1), V21/W21),5)</f>
        <v>1</v>
      </c>
      <c r="Z21" s="8">
        <v>9</v>
      </c>
      <c r="AA21" s="8">
        <v>0</v>
      </c>
      <c r="AB21" s="8">
        <f>ROUND((Z21-AA21),5)</f>
        <v>9</v>
      </c>
      <c r="AC21" s="9">
        <f>ROUND(IF(AA21=0, IF(Z21=0, 0, 1), Z21/AA21),5)</f>
        <v>1</v>
      </c>
      <c r="AD21" s="8">
        <v>9</v>
      </c>
      <c r="AE21" s="8">
        <v>0</v>
      </c>
      <c r="AF21" s="8">
        <f>ROUND((AD21-AE21),5)</f>
        <v>9</v>
      </c>
      <c r="AG21" s="9">
        <f>ROUND(IF(AE21=0, IF(AD21=0, 0, 1), AD21/AE21),5)</f>
        <v>1</v>
      </c>
      <c r="AH21" s="8">
        <v>9</v>
      </c>
      <c r="AI21" s="8">
        <v>0</v>
      </c>
      <c r="AJ21" s="8">
        <f>ROUND((AH21-AI21),5)</f>
        <v>9</v>
      </c>
      <c r="AK21" s="9">
        <f>ROUND(IF(AI21=0, IF(AH21=0, 0, 1), AH21/AI21),5)</f>
        <v>1</v>
      </c>
      <c r="AL21" s="8">
        <v>9</v>
      </c>
      <c r="AM21" s="8">
        <v>0</v>
      </c>
      <c r="AN21" s="8">
        <f>ROUND((AL21-AM21),5)</f>
        <v>9</v>
      </c>
      <c r="AO21" s="9">
        <f>ROUND(IF(AM21=0, IF(AL21=0, 0, 1), AL21/AM21),5)</f>
        <v>1</v>
      </c>
      <c r="AP21" s="8">
        <v>10</v>
      </c>
      <c r="AQ21" s="8">
        <v>0</v>
      </c>
      <c r="AR21" s="8">
        <f>ROUND((AP21-AQ21),5)</f>
        <v>10</v>
      </c>
      <c r="AS21" s="9">
        <f>ROUND(IF(AQ21=0, IF(AP21=0, 0, 1), AP21/AQ21),5)</f>
        <v>1</v>
      </c>
      <c r="AT21" s="8">
        <v>10</v>
      </c>
      <c r="AU21" s="8">
        <v>0</v>
      </c>
      <c r="AV21" s="8">
        <f>ROUND((AT21-AU21),5)</f>
        <v>10</v>
      </c>
      <c r="AW21" s="9">
        <f>ROUND(IF(AU21=0, IF(AT21=0, 0, 1), AT21/AU21),5)</f>
        <v>1</v>
      </c>
      <c r="AX21" s="8">
        <v>10</v>
      </c>
      <c r="AY21" s="8">
        <v>0</v>
      </c>
      <c r="AZ21" s="8">
        <f>ROUND((AX21-AY21),5)</f>
        <v>10</v>
      </c>
      <c r="BA21" s="9">
        <f>ROUND(IF(AY21=0, IF(AX21=0, 0, 1), AX21/AY21),5)</f>
        <v>1</v>
      </c>
      <c r="BB21" s="9"/>
      <c r="BC21" s="8">
        <f>ROUND(J21+N21+R21+V21+Z21+AD21+AH21+AL21+AP21+AT21+AX21,5)</f>
        <v>136.13</v>
      </c>
      <c r="BD21" s="8">
        <f>ROUND(K21+O21+S21+W21+AA21+AE21+AI21+AM21+AQ21+AU21+AY21,5)</f>
        <v>0</v>
      </c>
      <c r="BE21" s="8">
        <f>ROUND((BC21-BD21),5)</f>
        <v>136.13</v>
      </c>
      <c r="BF21" s="9">
        <f>ROUND(IF(BD21=0, IF(BC21=0, 0, 1), BC21/BD21),5)</f>
        <v>1</v>
      </c>
    </row>
    <row r="22" spans="1:58" ht="15" thickBot="1" x14ac:dyDescent="0.4">
      <c r="A22" s="1"/>
      <c r="B22" s="1"/>
      <c r="C22" s="1"/>
      <c r="D22" s="1"/>
      <c r="E22" s="1"/>
      <c r="F22" s="1"/>
      <c r="G22" s="1" t="s">
        <v>31</v>
      </c>
      <c r="H22" s="1"/>
      <c r="I22" s="1"/>
      <c r="J22" s="10">
        <f>ROUND(SUM(J15:J21),5)</f>
        <v>16038.2</v>
      </c>
      <c r="K22" s="10">
        <f>ROUND(SUM(K15:K21),5)</f>
        <v>16371.87</v>
      </c>
      <c r="L22" s="10">
        <f>ROUND((J22-K22),5)</f>
        <v>-333.67</v>
      </c>
      <c r="M22" s="11">
        <f>ROUND(IF(K22=0, IF(J22=0, 0, 1), J22/K22),5)</f>
        <v>0.97962000000000005</v>
      </c>
      <c r="N22" s="10">
        <f>ROUND(SUM(N15:N21),5)</f>
        <v>17968.32</v>
      </c>
      <c r="O22" s="10">
        <f>ROUND(SUM(O15:O21),5)</f>
        <v>16371.83</v>
      </c>
      <c r="P22" s="10">
        <f>ROUND((N22-O22),5)</f>
        <v>1596.49</v>
      </c>
      <c r="Q22" s="11">
        <f>ROUND(IF(O22=0, IF(N22=0, 0, 1), N22/O22),5)</f>
        <v>1.09751</v>
      </c>
      <c r="R22" s="10">
        <f>ROUND(SUM(R15:R21),5)</f>
        <v>17401.25</v>
      </c>
      <c r="S22" s="10">
        <f>ROUND(SUM(S15:S21),5)</f>
        <v>16371.83</v>
      </c>
      <c r="T22" s="10">
        <f>ROUND((R22-S22),5)</f>
        <v>1029.42</v>
      </c>
      <c r="U22" s="11">
        <f>ROUND(IF(S22=0, IF(R22=0, 0, 1), R22/S22),5)</f>
        <v>1.06288</v>
      </c>
      <c r="V22" s="10">
        <f>ROUND(SUM(V15:V21),5)</f>
        <v>17725.419999999998</v>
      </c>
      <c r="W22" s="10">
        <f>ROUND(SUM(W15:W21),5)</f>
        <v>16371.83</v>
      </c>
      <c r="X22" s="10">
        <f>ROUND((V22-W22),5)</f>
        <v>1353.59</v>
      </c>
      <c r="Y22" s="11">
        <f>ROUND(IF(W22=0, IF(V22=0, 0, 1), V22/W22),5)</f>
        <v>1.0826800000000001</v>
      </c>
      <c r="Z22" s="10">
        <f>ROUND(SUM(Z15:Z21),5)</f>
        <v>15701.66</v>
      </c>
      <c r="AA22" s="10">
        <f>ROUND(SUM(AA15:AA21),5)</f>
        <v>16371.83</v>
      </c>
      <c r="AB22" s="10">
        <f>ROUND((Z22-AA22),5)</f>
        <v>-670.17</v>
      </c>
      <c r="AC22" s="11">
        <f>ROUND(IF(AA22=0, IF(Z22=0, 0, 1), Z22/AA22),5)</f>
        <v>0.95906999999999998</v>
      </c>
      <c r="AD22" s="10">
        <f>ROUND(SUM(AD15:AD21),5)</f>
        <v>17248.580000000002</v>
      </c>
      <c r="AE22" s="10">
        <f>ROUND(SUM(AE15:AE21),5)</f>
        <v>16371.83</v>
      </c>
      <c r="AF22" s="10">
        <f>ROUND((AD22-AE22),5)</f>
        <v>876.75</v>
      </c>
      <c r="AG22" s="11">
        <f>ROUND(IF(AE22=0, IF(AD22=0, 0, 1), AD22/AE22),5)</f>
        <v>1.05355</v>
      </c>
      <c r="AH22" s="10">
        <f>ROUND(SUM(AH15:AH21),5)</f>
        <v>13598.36</v>
      </c>
      <c r="AI22" s="10">
        <f>ROUND(SUM(AI15:AI21),5)</f>
        <v>16371.83</v>
      </c>
      <c r="AJ22" s="10">
        <f>ROUND((AH22-AI22),5)</f>
        <v>-2773.47</v>
      </c>
      <c r="AK22" s="11">
        <f>ROUND(IF(AI22=0, IF(AH22=0, 0, 1), AH22/AI22),5)</f>
        <v>0.83059000000000005</v>
      </c>
      <c r="AL22" s="10">
        <f>ROUND(SUM(AL15:AL21),5)</f>
        <v>13935.58</v>
      </c>
      <c r="AM22" s="10">
        <f>ROUND(SUM(AM15:AM21),5)</f>
        <v>16371.83</v>
      </c>
      <c r="AN22" s="10">
        <f>ROUND((AL22-AM22),5)</f>
        <v>-2436.25</v>
      </c>
      <c r="AO22" s="11">
        <f>ROUND(IF(AM22=0, IF(AL22=0, 0, 1), AL22/AM22),5)</f>
        <v>0.85119</v>
      </c>
      <c r="AP22" s="10">
        <f>ROUND(SUM(AP15:AP21),5)</f>
        <v>16512.12</v>
      </c>
      <c r="AQ22" s="10">
        <f>ROUND(SUM(AQ15:AQ21),5)</f>
        <v>16371.83</v>
      </c>
      <c r="AR22" s="10">
        <f>ROUND((AP22-AQ22),5)</f>
        <v>140.29</v>
      </c>
      <c r="AS22" s="11">
        <f>ROUND(IF(AQ22=0, IF(AP22=0, 0, 1), AP22/AQ22),5)</f>
        <v>1.00857</v>
      </c>
      <c r="AT22" s="10">
        <f>ROUND(SUM(AT15:AT21),5)</f>
        <v>13886.07</v>
      </c>
      <c r="AU22" s="10">
        <f>ROUND(SUM(AU15:AU21),5)</f>
        <v>16371.83</v>
      </c>
      <c r="AV22" s="10">
        <f>ROUND((AT22-AU22),5)</f>
        <v>-2485.7600000000002</v>
      </c>
      <c r="AW22" s="11">
        <f>ROUND(IF(AU22=0, IF(AT22=0, 0, 1), AT22/AU22),5)</f>
        <v>0.84816999999999998</v>
      </c>
      <c r="AX22" s="10">
        <f>ROUND(SUM(AX15:AX21),5)</f>
        <v>24095.439999999999</v>
      </c>
      <c r="AY22" s="10">
        <f>ROUND(SUM(AY15:AY21),5)</f>
        <v>16371.83</v>
      </c>
      <c r="AZ22" s="10">
        <f>ROUND((AX22-AY22),5)</f>
        <v>7723.61</v>
      </c>
      <c r="BA22" s="11">
        <f>ROUND(IF(AY22=0, IF(AX22=0, 0, 1), AX22/AY22),5)</f>
        <v>1.47176</v>
      </c>
      <c r="BB22" s="11"/>
      <c r="BC22" s="10">
        <f>ROUND(J22+N22+R22+V22+Z22+AD22+AH22+AL22+AP22+AT22+AX22,5)</f>
        <v>184111</v>
      </c>
      <c r="BD22" s="10">
        <f>ROUND(K22+O22+S22+W22+AA22+AE22+AI22+AM22+AQ22+AU22+AY22,5)</f>
        <v>180090.17</v>
      </c>
      <c r="BE22" s="10">
        <f>ROUND((BC22-BD22),5)</f>
        <v>4020.83</v>
      </c>
      <c r="BF22" s="11">
        <f>ROUND(IF(BD22=0, IF(BC22=0, 0, 1), BC22/BD22),5)</f>
        <v>1.02233</v>
      </c>
    </row>
    <row r="23" spans="1:58" ht="15" thickBot="1" x14ac:dyDescent="0.4">
      <c r="A23" s="1"/>
      <c r="B23" s="1"/>
      <c r="C23" s="1"/>
      <c r="D23" s="1"/>
      <c r="E23" s="1"/>
      <c r="F23" s="1" t="s">
        <v>32</v>
      </c>
      <c r="G23" s="1"/>
      <c r="H23" s="1"/>
      <c r="I23" s="1"/>
      <c r="J23" s="12">
        <f>ROUND(J10+J14+J22,5)</f>
        <v>22870.7</v>
      </c>
      <c r="K23" s="12">
        <f>ROUND(K10+K14+K22,5)</f>
        <v>23241.87</v>
      </c>
      <c r="L23" s="12">
        <f>ROUND((J23-K23),5)</f>
        <v>-371.17</v>
      </c>
      <c r="M23" s="13">
        <f>ROUND(IF(K23=0, IF(J23=0, 0, 1), J23/K23),5)</f>
        <v>0.98402999999999996</v>
      </c>
      <c r="N23" s="12">
        <f>ROUND(N10+N14+N22,5)</f>
        <v>24838.32</v>
      </c>
      <c r="O23" s="12">
        <f>ROUND(O10+O14+O22,5)</f>
        <v>23241.83</v>
      </c>
      <c r="P23" s="12">
        <f>ROUND((N23-O23),5)</f>
        <v>1596.49</v>
      </c>
      <c r="Q23" s="13">
        <f>ROUND(IF(O23=0, IF(N23=0, 0, 1), N23/O23),5)</f>
        <v>1.0686899999999999</v>
      </c>
      <c r="R23" s="12">
        <f>ROUND(R10+R14+R22,5)</f>
        <v>24246.25</v>
      </c>
      <c r="S23" s="12">
        <f>ROUND(S10+S14+S22,5)</f>
        <v>23241.83</v>
      </c>
      <c r="T23" s="12">
        <f>ROUND((R23-S23),5)</f>
        <v>1004.42</v>
      </c>
      <c r="U23" s="13">
        <f>ROUND(IF(S23=0, IF(R23=0, 0, 1), R23/S23),5)</f>
        <v>1.04322</v>
      </c>
      <c r="V23" s="12">
        <f>ROUND(V10+V14+V22,5)</f>
        <v>24545.42</v>
      </c>
      <c r="W23" s="12">
        <f>ROUND(W10+W14+W22,5)</f>
        <v>23241.83</v>
      </c>
      <c r="X23" s="12">
        <f>ROUND((V23-W23),5)</f>
        <v>1303.5899999999999</v>
      </c>
      <c r="Y23" s="13">
        <f>ROUND(IF(W23=0, IF(V23=0, 0, 1), V23/W23),5)</f>
        <v>1.05609</v>
      </c>
      <c r="Z23" s="12">
        <f>ROUND(Z10+Z14+Z22,5)</f>
        <v>22521.66</v>
      </c>
      <c r="AA23" s="12">
        <f>ROUND(AA10+AA14+AA22,5)</f>
        <v>23241.83</v>
      </c>
      <c r="AB23" s="12">
        <f>ROUND((Z23-AA23),5)</f>
        <v>-720.17</v>
      </c>
      <c r="AC23" s="13">
        <f>ROUND(IF(AA23=0, IF(Z23=0, 0, 1), Z23/AA23),5)</f>
        <v>0.96901000000000004</v>
      </c>
      <c r="AD23" s="12">
        <f>ROUND(AD10+AD14+AD22,5)</f>
        <v>24056.080000000002</v>
      </c>
      <c r="AE23" s="12">
        <f>ROUND(AE10+AE14+AE22,5)</f>
        <v>23241.83</v>
      </c>
      <c r="AF23" s="12">
        <f>ROUND((AD23-AE23),5)</f>
        <v>814.25</v>
      </c>
      <c r="AG23" s="13">
        <f>ROUND(IF(AE23=0, IF(AD23=0, 0, 1), AD23/AE23),5)</f>
        <v>1.0350299999999999</v>
      </c>
      <c r="AH23" s="12">
        <f>ROUND(AH10+AH14+AH22,5)</f>
        <v>20405.86</v>
      </c>
      <c r="AI23" s="12">
        <f>ROUND(AI10+AI14+AI22,5)</f>
        <v>23241.83</v>
      </c>
      <c r="AJ23" s="12">
        <f>ROUND((AH23-AI23),5)</f>
        <v>-2835.97</v>
      </c>
      <c r="AK23" s="13">
        <f>ROUND(IF(AI23=0, IF(AH23=0, 0, 1), AH23/AI23),5)</f>
        <v>0.87797999999999998</v>
      </c>
      <c r="AL23" s="12">
        <f>ROUND(AL10+AL14+AL22,5)</f>
        <v>20743.080000000002</v>
      </c>
      <c r="AM23" s="12">
        <f>ROUND(AM10+AM14+AM22,5)</f>
        <v>23241.83</v>
      </c>
      <c r="AN23" s="12">
        <f>ROUND((AL23-AM23),5)</f>
        <v>-2498.75</v>
      </c>
      <c r="AO23" s="13">
        <f>ROUND(IF(AM23=0, IF(AL23=0, 0, 1), AL23/AM23),5)</f>
        <v>0.89249000000000001</v>
      </c>
      <c r="AP23" s="12">
        <f>ROUND(AP10+AP14+AP22,5)</f>
        <v>23344.62</v>
      </c>
      <c r="AQ23" s="12">
        <f>ROUND(AQ10+AQ14+AQ22,5)</f>
        <v>23241.83</v>
      </c>
      <c r="AR23" s="12">
        <f>ROUND((AP23-AQ23),5)</f>
        <v>102.79</v>
      </c>
      <c r="AS23" s="13">
        <f>ROUND(IF(AQ23=0, IF(AP23=0, 0, 1), AP23/AQ23),5)</f>
        <v>1.0044200000000001</v>
      </c>
      <c r="AT23" s="12">
        <f>ROUND(AT10+AT14+AT22,5)</f>
        <v>20668.57</v>
      </c>
      <c r="AU23" s="12">
        <f>ROUND(AU10+AU14+AU22,5)</f>
        <v>23241.83</v>
      </c>
      <c r="AV23" s="12">
        <f>ROUND((AT23-AU23),5)</f>
        <v>-2573.2600000000002</v>
      </c>
      <c r="AW23" s="13">
        <f>ROUND(IF(AU23=0, IF(AT23=0, 0, 1), AT23/AU23),5)</f>
        <v>0.88927999999999996</v>
      </c>
      <c r="AX23" s="12">
        <f>ROUND(AX10+AX14+AX22,5)</f>
        <v>30877.94</v>
      </c>
      <c r="AY23" s="12">
        <f>ROUND(AY10+AY14+AY22,5)</f>
        <v>23241.83</v>
      </c>
      <c r="AZ23" s="12">
        <f>ROUND((AX23-AY23),5)</f>
        <v>7636.11</v>
      </c>
      <c r="BA23" s="13">
        <f>ROUND(IF(AY23=0, IF(AX23=0, 0, 1), AX23/AY23),5)</f>
        <v>1.3285499999999999</v>
      </c>
      <c r="BB23" s="13"/>
      <c r="BC23" s="12">
        <f>ROUND(J23+N23+R23+V23+Z23+AD23+AH23+AL23+AP23+AT23+AX23,5)</f>
        <v>259118.5</v>
      </c>
      <c r="BD23" s="12">
        <f>ROUND(K23+O23+S23+W23+AA23+AE23+AI23+AM23+AQ23+AU23+AY23,5)</f>
        <v>255660.17</v>
      </c>
      <c r="BE23" s="12">
        <f>ROUND((BC23-BD23),5)</f>
        <v>3458.33</v>
      </c>
      <c r="BF23" s="13">
        <f>ROUND(IF(BD23=0, IF(BC23=0, 0, 1), BC23/BD23),5)</f>
        <v>1.01353</v>
      </c>
    </row>
    <row r="24" spans="1:58" x14ac:dyDescent="0.35">
      <c r="A24" s="1"/>
      <c r="B24" s="1"/>
      <c r="C24" s="1"/>
      <c r="D24" s="1"/>
      <c r="E24" s="1" t="s">
        <v>33</v>
      </c>
      <c r="F24" s="1"/>
      <c r="G24" s="1"/>
      <c r="H24" s="1"/>
      <c r="I24" s="1"/>
      <c r="J24" s="4">
        <f>ROUND(J9+J23,5)</f>
        <v>22870.7</v>
      </c>
      <c r="K24" s="4">
        <f>ROUND(K9+K23,5)</f>
        <v>23241.87</v>
      </c>
      <c r="L24" s="4">
        <f>ROUND((J24-K24),5)</f>
        <v>-371.17</v>
      </c>
      <c r="M24" s="5">
        <f>ROUND(IF(K24=0, IF(J24=0, 0, 1), J24/K24),5)</f>
        <v>0.98402999999999996</v>
      </c>
      <c r="N24" s="4">
        <f>ROUND(N9+N23,5)</f>
        <v>24838.32</v>
      </c>
      <c r="O24" s="4">
        <f>ROUND(O9+O23,5)</f>
        <v>23241.83</v>
      </c>
      <c r="P24" s="4">
        <f>ROUND((N24-O24),5)</f>
        <v>1596.49</v>
      </c>
      <c r="Q24" s="5">
        <f>ROUND(IF(O24=0, IF(N24=0, 0, 1), N24/O24),5)</f>
        <v>1.0686899999999999</v>
      </c>
      <c r="R24" s="4">
        <f>ROUND(R9+R23,5)</f>
        <v>24246.25</v>
      </c>
      <c r="S24" s="4">
        <f>ROUND(S9+S23,5)</f>
        <v>23241.83</v>
      </c>
      <c r="T24" s="4">
        <f>ROUND((R24-S24),5)</f>
        <v>1004.42</v>
      </c>
      <c r="U24" s="5">
        <f>ROUND(IF(S24=0, IF(R24=0, 0, 1), R24/S24),5)</f>
        <v>1.04322</v>
      </c>
      <c r="V24" s="4">
        <f>ROUND(V9+V23,5)</f>
        <v>24545.42</v>
      </c>
      <c r="W24" s="4">
        <f>ROUND(W9+W23,5)</f>
        <v>23241.83</v>
      </c>
      <c r="X24" s="4">
        <f>ROUND((V24-W24),5)</f>
        <v>1303.5899999999999</v>
      </c>
      <c r="Y24" s="5">
        <f>ROUND(IF(W24=0, IF(V24=0, 0, 1), V24/W24),5)</f>
        <v>1.05609</v>
      </c>
      <c r="Z24" s="4">
        <f>ROUND(Z9+Z23,5)</f>
        <v>22521.66</v>
      </c>
      <c r="AA24" s="4">
        <f>ROUND(AA9+AA23,5)</f>
        <v>23241.83</v>
      </c>
      <c r="AB24" s="4">
        <f>ROUND((Z24-AA24),5)</f>
        <v>-720.17</v>
      </c>
      <c r="AC24" s="5">
        <f>ROUND(IF(AA24=0, IF(Z24=0, 0, 1), Z24/AA24),5)</f>
        <v>0.96901000000000004</v>
      </c>
      <c r="AD24" s="4">
        <f>ROUND(AD9+AD23,5)</f>
        <v>24056.080000000002</v>
      </c>
      <c r="AE24" s="4">
        <f>ROUND(AE9+AE23,5)</f>
        <v>23241.83</v>
      </c>
      <c r="AF24" s="4">
        <f>ROUND((AD24-AE24),5)</f>
        <v>814.25</v>
      </c>
      <c r="AG24" s="5">
        <f>ROUND(IF(AE24=0, IF(AD24=0, 0, 1), AD24/AE24),5)</f>
        <v>1.0350299999999999</v>
      </c>
      <c r="AH24" s="4">
        <f>ROUND(AH9+AH23,5)</f>
        <v>20405.86</v>
      </c>
      <c r="AI24" s="4">
        <f>ROUND(AI9+AI23,5)</f>
        <v>23241.83</v>
      </c>
      <c r="AJ24" s="4">
        <f>ROUND((AH24-AI24),5)</f>
        <v>-2835.97</v>
      </c>
      <c r="AK24" s="5">
        <f>ROUND(IF(AI24=0, IF(AH24=0, 0, 1), AH24/AI24),5)</f>
        <v>0.87797999999999998</v>
      </c>
      <c r="AL24" s="4">
        <f>ROUND(AL9+AL23,5)</f>
        <v>20743.080000000002</v>
      </c>
      <c r="AM24" s="4">
        <f>ROUND(AM9+AM23,5)</f>
        <v>23241.83</v>
      </c>
      <c r="AN24" s="4">
        <f>ROUND((AL24-AM24),5)</f>
        <v>-2498.75</v>
      </c>
      <c r="AO24" s="5">
        <f>ROUND(IF(AM24=0, IF(AL24=0, 0, 1), AL24/AM24),5)</f>
        <v>0.89249000000000001</v>
      </c>
      <c r="AP24" s="4">
        <f>ROUND(AP9+AP23,5)</f>
        <v>23344.62</v>
      </c>
      <c r="AQ24" s="4">
        <f>ROUND(AQ9+AQ23,5)</f>
        <v>23241.83</v>
      </c>
      <c r="AR24" s="4">
        <f>ROUND((AP24-AQ24),5)</f>
        <v>102.79</v>
      </c>
      <c r="AS24" s="5">
        <f>ROUND(IF(AQ24=0, IF(AP24=0, 0, 1), AP24/AQ24),5)</f>
        <v>1.0044200000000001</v>
      </c>
      <c r="AT24" s="4">
        <f>ROUND(AT9+AT23,5)</f>
        <v>20668.57</v>
      </c>
      <c r="AU24" s="4">
        <f>ROUND(AU9+AU23,5)</f>
        <v>23241.83</v>
      </c>
      <c r="AV24" s="4">
        <f>ROUND((AT24-AU24),5)</f>
        <v>-2573.2600000000002</v>
      </c>
      <c r="AW24" s="5">
        <f>ROUND(IF(AU24=0, IF(AT24=0, 0, 1), AT24/AU24),5)</f>
        <v>0.88927999999999996</v>
      </c>
      <c r="AX24" s="4">
        <f>ROUND(AX9+AX23,5)</f>
        <v>30877.94</v>
      </c>
      <c r="AY24" s="4">
        <f>ROUND(AY9+AY23,5)</f>
        <v>23241.83</v>
      </c>
      <c r="AZ24" s="4">
        <f>ROUND((AX24-AY24),5)</f>
        <v>7636.11</v>
      </c>
      <c r="BA24" s="5">
        <f>ROUND(IF(AY24=0, IF(AX24=0, 0, 1), AX24/AY24),5)</f>
        <v>1.3285499999999999</v>
      </c>
      <c r="BB24" s="5"/>
      <c r="BC24" s="4">
        <f>ROUND(J24+N24+R24+V24+Z24+AD24+AH24+AL24+AP24+AT24+AX24,5)</f>
        <v>259118.5</v>
      </c>
      <c r="BD24" s="4">
        <f>ROUND(K24+O24+S24+W24+AA24+AE24+AI24+AM24+AQ24+AU24+AY24,5)</f>
        <v>255660.17</v>
      </c>
      <c r="BE24" s="4">
        <f>ROUND((BC24-BD24),5)</f>
        <v>3458.33</v>
      </c>
      <c r="BF24" s="5">
        <f>ROUND(IF(BD24=0, IF(BC24=0, 0, 1), BC24/BD24),5)</f>
        <v>1.01353</v>
      </c>
    </row>
    <row r="25" spans="1:58" x14ac:dyDescent="0.35">
      <c r="A25" s="1"/>
      <c r="B25" s="1"/>
      <c r="C25" s="1"/>
      <c r="D25" s="1"/>
      <c r="E25" s="1" t="s">
        <v>34</v>
      </c>
      <c r="F25" s="1"/>
      <c r="G25" s="1"/>
      <c r="H25" s="1"/>
      <c r="I25" s="1"/>
      <c r="J25" s="4"/>
      <c r="K25" s="4"/>
      <c r="L25" s="4"/>
      <c r="M25" s="5"/>
      <c r="N25" s="4"/>
      <c r="O25" s="4"/>
      <c r="P25" s="4"/>
      <c r="Q25" s="5"/>
      <c r="R25" s="4"/>
      <c r="S25" s="4"/>
      <c r="T25" s="4"/>
      <c r="U25" s="5"/>
      <c r="V25" s="4"/>
      <c r="W25" s="4"/>
      <c r="X25" s="4"/>
      <c r="Y25" s="5"/>
      <c r="Z25" s="4"/>
      <c r="AA25" s="4"/>
      <c r="AB25" s="4"/>
      <c r="AC25" s="5"/>
      <c r="AD25" s="4"/>
      <c r="AE25" s="4"/>
      <c r="AF25" s="4"/>
      <c r="AG25" s="5"/>
      <c r="AH25" s="4"/>
      <c r="AI25" s="4"/>
      <c r="AJ25" s="4"/>
      <c r="AK25" s="5"/>
      <c r="AL25" s="4"/>
      <c r="AM25" s="4"/>
      <c r="AN25" s="4"/>
      <c r="AO25" s="5"/>
      <c r="AP25" s="4"/>
      <c r="AQ25" s="4"/>
      <c r="AR25" s="4"/>
      <c r="AS25" s="5"/>
      <c r="AT25" s="4"/>
      <c r="AU25" s="4"/>
      <c r="AV25" s="4"/>
      <c r="AW25" s="5"/>
      <c r="AX25" s="4"/>
      <c r="AY25" s="4"/>
      <c r="AZ25" s="4"/>
      <c r="BA25" s="5"/>
      <c r="BB25" s="5"/>
      <c r="BC25" s="4"/>
      <c r="BD25" s="4"/>
      <c r="BE25" s="4"/>
      <c r="BF25" s="5"/>
    </row>
    <row r="26" spans="1:58" ht="15" thickBot="1" x14ac:dyDescent="0.4">
      <c r="A26" s="1"/>
      <c r="B26" s="1"/>
      <c r="C26" s="1"/>
      <c r="D26" s="1"/>
      <c r="E26" s="1"/>
      <c r="F26" s="1" t="s">
        <v>35</v>
      </c>
      <c r="G26" s="1"/>
      <c r="H26" s="1"/>
      <c r="I26" s="1"/>
      <c r="J26" s="8">
        <v>3.36</v>
      </c>
      <c r="K26" s="8">
        <v>10</v>
      </c>
      <c r="L26" s="8">
        <f>ROUND((J26-K26),5)</f>
        <v>-6.64</v>
      </c>
      <c r="M26" s="9">
        <f>ROUND(IF(K26=0, IF(J26=0, 0, 1), J26/K26),5)</f>
        <v>0.33600000000000002</v>
      </c>
      <c r="N26" s="8">
        <v>3.43</v>
      </c>
      <c r="O26" s="8">
        <v>10</v>
      </c>
      <c r="P26" s="8">
        <f>ROUND((N26-O26),5)</f>
        <v>-6.57</v>
      </c>
      <c r="Q26" s="9">
        <f>ROUND(IF(O26=0, IF(N26=0, 0, 1), N26/O26),5)</f>
        <v>0.34300000000000003</v>
      </c>
      <c r="R26" s="8">
        <v>3.29</v>
      </c>
      <c r="S26" s="8">
        <v>10</v>
      </c>
      <c r="T26" s="8">
        <f>ROUND((R26-S26),5)</f>
        <v>-6.71</v>
      </c>
      <c r="U26" s="9">
        <f>ROUND(IF(S26=0, IF(R26=0, 0, 1), R26/S26),5)</f>
        <v>0.32900000000000001</v>
      </c>
      <c r="V26" s="8">
        <v>3.33</v>
      </c>
      <c r="W26" s="8">
        <v>10</v>
      </c>
      <c r="X26" s="8">
        <f>ROUND((V26-W26),5)</f>
        <v>-6.67</v>
      </c>
      <c r="Y26" s="9">
        <f>ROUND(IF(W26=0, IF(V26=0, 0, 1), V26/W26),5)</f>
        <v>0.33300000000000002</v>
      </c>
      <c r="Z26" s="8">
        <v>3.37</v>
      </c>
      <c r="AA26" s="8">
        <v>10</v>
      </c>
      <c r="AB26" s="8">
        <f>ROUND((Z26-AA26),5)</f>
        <v>-6.63</v>
      </c>
      <c r="AC26" s="9">
        <f>ROUND(IF(AA26=0, IF(Z26=0, 0, 1), Z26/AA26),5)</f>
        <v>0.33700000000000002</v>
      </c>
      <c r="AD26" s="8">
        <v>3.39</v>
      </c>
      <c r="AE26" s="8">
        <v>10</v>
      </c>
      <c r="AF26" s="8">
        <f>ROUND((AD26-AE26),5)</f>
        <v>-6.61</v>
      </c>
      <c r="AG26" s="9">
        <f>ROUND(IF(AE26=0, IF(AD26=0, 0, 1), AD26/AE26),5)</f>
        <v>0.33900000000000002</v>
      </c>
      <c r="AH26" s="8">
        <v>3.4</v>
      </c>
      <c r="AI26" s="8">
        <v>10</v>
      </c>
      <c r="AJ26" s="8">
        <f>ROUND((AH26-AI26),5)</f>
        <v>-6.6</v>
      </c>
      <c r="AK26" s="9">
        <f>ROUND(IF(AI26=0, IF(AH26=0, 0, 1), AH26/AI26),5)</f>
        <v>0.34</v>
      </c>
      <c r="AL26" s="8">
        <v>3.06</v>
      </c>
      <c r="AM26" s="8">
        <v>10</v>
      </c>
      <c r="AN26" s="8">
        <f>ROUND((AL26-AM26),5)</f>
        <v>-6.94</v>
      </c>
      <c r="AO26" s="9">
        <f>ROUND(IF(AM26=0, IF(AL26=0, 0, 1), AL26/AM26),5)</f>
        <v>0.30599999999999999</v>
      </c>
      <c r="AP26" s="8">
        <v>3.4</v>
      </c>
      <c r="AQ26" s="8">
        <v>10</v>
      </c>
      <c r="AR26" s="8">
        <f>ROUND((AP26-AQ26),5)</f>
        <v>-6.6</v>
      </c>
      <c r="AS26" s="9">
        <f>ROUND(IF(AQ26=0, IF(AP26=0, 0, 1), AP26/AQ26),5)</f>
        <v>0.34</v>
      </c>
      <c r="AT26" s="8">
        <v>4.22</v>
      </c>
      <c r="AU26" s="8">
        <v>10</v>
      </c>
      <c r="AV26" s="8">
        <f>ROUND((AT26-AU26),5)</f>
        <v>-5.78</v>
      </c>
      <c r="AW26" s="9">
        <f>ROUND(IF(AU26=0, IF(AT26=0, 0, 1), AT26/AU26),5)</f>
        <v>0.42199999999999999</v>
      </c>
      <c r="AX26" s="8">
        <v>3.43</v>
      </c>
      <c r="AY26" s="8">
        <v>10</v>
      </c>
      <c r="AZ26" s="8">
        <f>ROUND((AX26-AY26),5)</f>
        <v>-6.57</v>
      </c>
      <c r="BA26" s="9">
        <f>ROUND(IF(AY26=0, IF(AX26=0, 0, 1), AX26/AY26),5)</f>
        <v>0.34300000000000003</v>
      </c>
      <c r="BB26" s="9"/>
      <c r="BC26" s="8">
        <f>ROUND(J26+N26+R26+V26+Z26+AD26+AH26+AL26+AP26+AT26+AX26,5)</f>
        <v>37.68</v>
      </c>
      <c r="BD26" s="8">
        <f>ROUND(K26+O26+S26+W26+AA26+AE26+AI26+AM26+AQ26+AU26+AY26,5)</f>
        <v>110</v>
      </c>
      <c r="BE26" s="8">
        <f>ROUND((BC26-BD26),5)</f>
        <v>-72.319999999999993</v>
      </c>
      <c r="BF26" s="9">
        <f>ROUND(IF(BD26=0, IF(BC26=0, 0, 1), BC26/BD26),5)</f>
        <v>0.34255000000000002</v>
      </c>
    </row>
    <row r="27" spans="1:58" ht="15" thickBot="1" x14ac:dyDescent="0.4">
      <c r="A27" s="1"/>
      <c r="B27" s="1"/>
      <c r="C27" s="1"/>
      <c r="D27" s="1"/>
      <c r="E27" s="1" t="s">
        <v>36</v>
      </c>
      <c r="F27" s="1"/>
      <c r="G27" s="1"/>
      <c r="H27" s="1"/>
      <c r="I27" s="1"/>
      <c r="J27" s="10">
        <f>ROUND(SUM(J25:J26),5)</f>
        <v>3.36</v>
      </c>
      <c r="K27" s="10">
        <f>ROUND(SUM(K25:K26),5)</f>
        <v>10</v>
      </c>
      <c r="L27" s="10">
        <f>ROUND((J27-K27),5)</f>
        <v>-6.64</v>
      </c>
      <c r="M27" s="11">
        <f>ROUND(IF(K27=0, IF(J27=0, 0, 1), J27/K27),5)</f>
        <v>0.33600000000000002</v>
      </c>
      <c r="N27" s="10">
        <f>ROUND(SUM(N25:N26),5)</f>
        <v>3.43</v>
      </c>
      <c r="O27" s="10">
        <f>ROUND(SUM(O25:O26),5)</f>
        <v>10</v>
      </c>
      <c r="P27" s="10">
        <f>ROUND((N27-O27),5)</f>
        <v>-6.57</v>
      </c>
      <c r="Q27" s="11">
        <f>ROUND(IF(O27=0, IF(N27=0, 0, 1), N27/O27),5)</f>
        <v>0.34300000000000003</v>
      </c>
      <c r="R27" s="10">
        <f>ROUND(SUM(R25:R26),5)</f>
        <v>3.29</v>
      </c>
      <c r="S27" s="10">
        <f>ROUND(SUM(S25:S26),5)</f>
        <v>10</v>
      </c>
      <c r="T27" s="10">
        <f>ROUND((R27-S27),5)</f>
        <v>-6.71</v>
      </c>
      <c r="U27" s="11">
        <f>ROUND(IF(S27=0, IF(R27=0, 0, 1), R27/S27),5)</f>
        <v>0.32900000000000001</v>
      </c>
      <c r="V27" s="10">
        <f>ROUND(SUM(V25:V26),5)</f>
        <v>3.33</v>
      </c>
      <c r="W27" s="10">
        <f>ROUND(SUM(W25:W26),5)</f>
        <v>10</v>
      </c>
      <c r="X27" s="10">
        <f>ROUND((V27-W27),5)</f>
        <v>-6.67</v>
      </c>
      <c r="Y27" s="11">
        <f>ROUND(IF(W27=0, IF(V27=0, 0, 1), V27/W27),5)</f>
        <v>0.33300000000000002</v>
      </c>
      <c r="Z27" s="10">
        <f>ROUND(SUM(Z25:Z26),5)</f>
        <v>3.37</v>
      </c>
      <c r="AA27" s="10">
        <f>ROUND(SUM(AA25:AA26),5)</f>
        <v>10</v>
      </c>
      <c r="AB27" s="10">
        <f>ROUND((Z27-AA27),5)</f>
        <v>-6.63</v>
      </c>
      <c r="AC27" s="11">
        <f>ROUND(IF(AA27=0, IF(Z27=0, 0, 1), Z27/AA27),5)</f>
        <v>0.33700000000000002</v>
      </c>
      <c r="AD27" s="10">
        <f>ROUND(SUM(AD25:AD26),5)</f>
        <v>3.39</v>
      </c>
      <c r="AE27" s="10">
        <f>ROUND(SUM(AE25:AE26),5)</f>
        <v>10</v>
      </c>
      <c r="AF27" s="10">
        <f>ROUND((AD27-AE27),5)</f>
        <v>-6.61</v>
      </c>
      <c r="AG27" s="11">
        <f>ROUND(IF(AE27=0, IF(AD27=0, 0, 1), AD27/AE27),5)</f>
        <v>0.33900000000000002</v>
      </c>
      <c r="AH27" s="10">
        <f>ROUND(SUM(AH25:AH26),5)</f>
        <v>3.4</v>
      </c>
      <c r="AI27" s="10">
        <f>ROUND(SUM(AI25:AI26),5)</f>
        <v>10</v>
      </c>
      <c r="AJ27" s="10">
        <f>ROUND((AH27-AI27),5)</f>
        <v>-6.6</v>
      </c>
      <c r="AK27" s="11">
        <f>ROUND(IF(AI27=0, IF(AH27=0, 0, 1), AH27/AI27),5)</f>
        <v>0.34</v>
      </c>
      <c r="AL27" s="10">
        <f>ROUND(SUM(AL25:AL26),5)</f>
        <v>3.06</v>
      </c>
      <c r="AM27" s="10">
        <f>ROUND(SUM(AM25:AM26),5)</f>
        <v>10</v>
      </c>
      <c r="AN27" s="10">
        <f>ROUND((AL27-AM27),5)</f>
        <v>-6.94</v>
      </c>
      <c r="AO27" s="11">
        <f>ROUND(IF(AM27=0, IF(AL27=0, 0, 1), AL27/AM27),5)</f>
        <v>0.30599999999999999</v>
      </c>
      <c r="AP27" s="10">
        <f>ROUND(SUM(AP25:AP26),5)</f>
        <v>3.4</v>
      </c>
      <c r="AQ27" s="10">
        <f>ROUND(SUM(AQ25:AQ26),5)</f>
        <v>10</v>
      </c>
      <c r="AR27" s="10">
        <f>ROUND((AP27-AQ27),5)</f>
        <v>-6.6</v>
      </c>
      <c r="AS27" s="11">
        <f>ROUND(IF(AQ27=0, IF(AP27=0, 0, 1), AP27/AQ27),5)</f>
        <v>0.34</v>
      </c>
      <c r="AT27" s="10">
        <f>ROUND(SUM(AT25:AT26),5)</f>
        <v>4.22</v>
      </c>
      <c r="AU27" s="10">
        <f>ROUND(SUM(AU25:AU26),5)</f>
        <v>10</v>
      </c>
      <c r="AV27" s="10">
        <f>ROUND((AT27-AU27),5)</f>
        <v>-5.78</v>
      </c>
      <c r="AW27" s="11">
        <f>ROUND(IF(AU27=0, IF(AT27=0, 0, 1), AT27/AU27),5)</f>
        <v>0.42199999999999999</v>
      </c>
      <c r="AX27" s="10">
        <f>ROUND(SUM(AX25:AX26),5)</f>
        <v>3.43</v>
      </c>
      <c r="AY27" s="10">
        <f>ROUND(SUM(AY25:AY26),5)</f>
        <v>10</v>
      </c>
      <c r="AZ27" s="10">
        <f>ROUND((AX27-AY27),5)</f>
        <v>-6.57</v>
      </c>
      <c r="BA27" s="11">
        <f>ROUND(IF(AY27=0, IF(AX27=0, 0, 1), AX27/AY27),5)</f>
        <v>0.34300000000000003</v>
      </c>
      <c r="BB27" s="11"/>
      <c r="BC27" s="10">
        <f>ROUND(J27+N27+R27+V27+Z27+AD27+AH27+AL27+AP27+AT27+AX27,5)</f>
        <v>37.68</v>
      </c>
      <c r="BD27" s="10">
        <f>ROUND(K27+O27+S27+W27+AA27+AE27+AI27+AM27+AQ27+AU27+AY27,5)</f>
        <v>110</v>
      </c>
      <c r="BE27" s="10">
        <f>ROUND((BC27-BD27),5)</f>
        <v>-72.319999999999993</v>
      </c>
      <c r="BF27" s="11">
        <f>ROUND(IF(BD27=0, IF(BC27=0, 0, 1), BC27/BD27),5)</f>
        <v>0.34255000000000002</v>
      </c>
    </row>
    <row r="28" spans="1:58" ht="15" thickBot="1" x14ac:dyDescent="0.4">
      <c r="A28" s="1"/>
      <c r="B28" s="1"/>
      <c r="C28" s="1"/>
      <c r="D28" s="1" t="s">
        <v>37</v>
      </c>
      <c r="E28" s="1"/>
      <c r="F28" s="1"/>
      <c r="G28" s="1"/>
      <c r="H28" s="1"/>
      <c r="I28" s="1"/>
      <c r="J28" s="12">
        <f>ROUND(J8+J24+J27,5)</f>
        <v>22874.06</v>
      </c>
      <c r="K28" s="12">
        <f>ROUND(K8+K24+K27,5)</f>
        <v>23251.87</v>
      </c>
      <c r="L28" s="12">
        <f>ROUND((J28-K28),5)</f>
        <v>-377.81</v>
      </c>
      <c r="M28" s="13">
        <f>ROUND(IF(K28=0, IF(J28=0, 0, 1), J28/K28),5)</f>
        <v>0.98375000000000001</v>
      </c>
      <c r="N28" s="12">
        <f>ROUND(N8+N24+N27,5)</f>
        <v>24841.75</v>
      </c>
      <c r="O28" s="12">
        <f>ROUND(O8+O24+O27,5)</f>
        <v>23251.83</v>
      </c>
      <c r="P28" s="12">
        <f>ROUND((N28-O28),5)</f>
        <v>1589.92</v>
      </c>
      <c r="Q28" s="13">
        <f>ROUND(IF(O28=0, IF(N28=0, 0, 1), N28/O28),5)</f>
        <v>1.0683800000000001</v>
      </c>
      <c r="R28" s="12">
        <f>ROUND(R8+R24+R27,5)</f>
        <v>24249.54</v>
      </c>
      <c r="S28" s="12">
        <f>ROUND(S8+S24+S27,5)</f>
        <v>23251.83</v>
      </c>
      <c r="T28" s="12">
        <f>ROUND((R28-S28),5)</f>
        <v>997.71</v>
      </c>
      <c r="U28" s="13">
        <f>ROUND(IF(S28=0, IF(R28=0, 0, 1), R28/S28),5)</f>
        <v>1.04291</v>
      </c>
      <c r="V28" s="12">
        <f>ROUND(V8+V24+V27,5)</f>
        <v>24548.75</v>
      </c>
      <c r="W28" s="12">
        <f>ROUND(W8+W24+W27,5)</f>
        <v>23251.83</v>
      </c>
      <c r="X28" s="12">
        <f>ROUND((V28-W28),5)</f>
        <v>1296.92</v>
      </c>
      <c r="Y28" s="13">
        <f>ROUND(IF(W28=0, IF(V28=0, 0, 1), V28/W28),5)</f>
        <v>1.0557799999999999</v>
      </c>
      <c r="Z28" s="12">
        <f>ROUND(Z8+Z24+Z27,5)</f>
        <v>22525.03</v>
      </c>
      <c r="AA28" s="12">
        <f>ROUND(AA8+AA24+AA27,5)</f>
        <v>23251.83</v>
      </c>
      <c r="AB28" s="12">
        <f>ROUND((Z28-AA28),5)</f>
        <v>-726.8</v>
      </c>
      <c r="AC28" s="13">
        <f>ROUND(IF(AA28=0, IF(Z28=0, 0, 1), Z28/AA28),5)</f>
        <v>0.96874000000000005</v>
      </c>
      <c r="AD28" s="12">
        <f>ROUND(AD8+AD24+AD27,5)</f>
        <v>24059.47</v>
      </c>
      <c r="AE28" s="12">
        <f>ROUND(AE8+AE24+AE27,5)</f>
        <v>23251.83</v>
      </c>
      <c r="AF28" s="12">
        <f>ROUND((AD28-AE28),5)</f>
        <v>807.64</v>
      </c>
      <c r="AG28" s="13">
        <f>ROUND(IF(AE28=0, IF(AD28=0, 0, 1), AD28/AE28),5)</f>
        <v>1.0347299999999999</v>
      </c>
      <c r="AH28" s="12">
        <f>ROUND(AH8+AH24+AH27,5)</f>
        <v>20409.259999999998</v>
      </c>
      <c r="AI28" s="12">
        <f>ROUND(AI8+AI24+AI27,5)</f>
        <v>23251.83</v>
      </c>
      <c r="AJ28" s="12">
        <f>ROUND((AH28-AI28),5)</f>
        <v>-2842.57</v>
      </c>
      <c r="AK28" s="13">
        <f>ROUND(IF(AI28=0, IF(AH28=0, 0, 1), AH28/AI28),5)</f>
        <v>0.87775000000000003</v>
      </c>
      <c r="AL28" s="12">
        <f>ROUND(AL8+AL24+AL27,5)</f>
        <v>20746.14</v>
      </c>
      <c r="AM28" s="12">
        <f>ROUND(AM8+AM24+AM27,5)</f>
        <v>23251.83</v>
      </c>
      <c r="AN28" s="12">
        <f>ROUND((AL28-AM28),5)</f>
        <v>-2505.69</v>
      </c>
      <c r="AO28" s="13">
        <f>ROUND(IF(AM28=0, IF(AL28=0, 0, 1), AL28/AM28),5)</f>
        <v>0.89224000000000003</v>
      </c>
      <c r="AP28" s="12">
        <f>ROUND(AP8+AP24+AP27,5)</f>
        <v>23348.02</v>
      </c>
      <c r="AQ28" s="12">
        <f>ROUND(AQ8+AQ24+AQ27,5)</f>
        <v>23251.83</v>
      </c>
      <c r="AR28" s="12">
        <f>ROUND((AP28-AQ28),5)</f>
        <v>96.19</v>
      </c>
      <c r="AS28" s="13">
        <f>ROUND(IF(AQ28=0, IF(AP28=0, 0, 1), AP28/AQ28),5)</f>
        <v>1.00414</v>
      </c>
      <c r="AT28" s="12">
        <f>ROUND(AT8+AT24+AT27,5)</f>
        <v>20672.79</v>
      </c>
      <c r="AU28" s="12">
        <f>ROUND(AU8+AU24+AU27,5)</f>
        <v>23251.83</v>
      </c>
      <c r="AV28" s="12">
        <f>ROUND((AT28-AU28),5)</f>
        <v>-2579.04</v>
      </c>
      <c r="AW28" s="13">
        <f>ROUND(IF(AU28=0, IF(AT28=0, 0, 1), AT28/AU28),5)</f>
        <v>0.88907999999999998</v>
      </c>
      <c r="AX28" s="12">
        <f>ROUND(AX8+AX24+AX27,5)</f>
        <v>30881.37</v>
      </c>
      <c r="AY28" s="12">
        <f>ROUND(AY8+AY24+AY27,5)</f>
        <v>23251.83</v>
      </c>
      <c r="AZ28" s="12">
        <f>ROUND((AX28-AY28),5)</f>
        <v>7629.54</v>
      </c>
      <c r="BA28" s="13">
        <f>ROUND(IF(AY28=0, IF(AX28=0, 0, 1), AX28/AY28),5)</f>
        <v>1.32813</v>
      </c>
      <c r="BB28" s="13"/>
      <c r="BC28" s="12">
        <f>ROUND(J28+N28+R28+V28+Z28+AD28+AH28+AL28+AP28+AT28+AX28,5)</f>
        <v>259156.18</v>
      </c>
      <c r="BD28" s="12">
        <f>ROUND(K28+O28+S28+W28+AA28+AE28+AI28+AM28+AQ28+AU28+AY28,5)</f>
        <v>255770.17</v>
      </c>
      <c r="BE28" s="12">
        <f>ROUND((BC28-BD28),5)</f>
        <v>3386.01</v>
      </c>
      <c r="BF28" s="13">
        <f>ROUND(IF(BD28=0, IF(BC28=0, 0, 1), BC28/BD28),5)</f>
        <v>1.0132399999999999</v>
      </c>
    </row>
    <row r="29" spans="1:58" x14ac:dyDescent="0.35">
      <c r="A29" s="1"/>
      <c r="B29" s="1"/>
      <c r="C29" s="1" t="s">
        <v>38</v>
      </c>
      <c r="D29" s="1"/>
      <c r="E29" s="1"/>
      <c r="F29" s="1"/>
      <c r="G29" s="1"/>
      <c r="H29" s="1"/>
      <c r="I29" s="1"/>
      <c r="J29" s="4">
        <f>J28</f>
        <v>22874.06</v>
      </c>
      <c r="K29" s="4">
        <f>K28</f>
        <v>23251.87</v>
      </c>
      <c r="L29" s="4">
        <f>ROUND((J29-K29),5)</f>
        <v>-377.81</v>
      </c>
      <c r="M29" s="5">
        <f>ROUND(IF(K29=0, IF(J29=0, 0, 1), J29/K29),5)</f>
        <v>0.98375000000000001</v>
      </c>
      <c r="N29" s="4">
        <f>N28</f>
        <v>24841.75</v>
      </c>
      <c r="O29" s="4">
        <f>O28</f>
        <v>23251.83</v>
      </c>
      <c r="P29" s="4">
        <f>ROUND((N29-O29),5)</f>
        <v>1589.92</v>
      </c>
      <c r="Q29" s="5">
        <f>ROUND(IF(O29=0, IF(N29=0, 0, 1), N29/O29),5)</f>
        <v>1.0683800000000001</v>
      </c>
      <c r="R29" s="4">
        <f>R28</f>
        <v>24249.54</v>
      </c>
      <c r="S29" s="4">
        <f>S28</f>
        <v>23251.83</v>
      </c>
      <c r="T29" s="4">
        <f>ROUND((R29-S29),5)</f>
        <v>997.71</v>
      </c>
      <c r="U29" s="5">
        <f>ROUND(IF(S29=0, IF(R29=0, 0, 1), R29/S29),5)</f>
        <v>1.04291</v>
      </c>
      <c r="V29" s="4">
        <f>V28</f>
        <v>24548.75</v>
      </c>
      <c r="W29" s="4">
        <f>W28</f>
        <v>23251.83</v>
      </c>
      <c r="X29" s="4">
        <f>ROUND((V29-W29),5)</f>
        <v>1296.92</v>
      </c>
      <c r="Y29" s="5">
        <f>ROUND(IF(W29=0, IF(V29=0, 0, 1), V29/W29),5)</f>
        <v>1.0557799999999999</v>
      </c>
      <c r="Z29" s="4">
        <f>Z28</f>
        <v>22525.03</v>
      </c>
      <c r="AA29" s="4">
        <f>AA28</f>
        <v>23251.83</v>
      </c>
      <c r="AB29" s="4">
        <f>ROUND((Z29-AA29),5)</f>
        <v>-726.8</v>
      </c>
      <c r="AC29" s="5">
        <f>ROUND(IF(AA29=0, IF(Z29=0, 0, 1), Z29/AA29),5)</f>
        <v>0.96874000000000005</v>
      </c>
      <c r="AD29" s="4">
        <f>AD28</f>
        <v>24059.47</v>
      </c>
      <c r="AE29" s="4">
        <f>AE28</f>
        <v>23251.83</v>
      </c>
      <c r="AF29" s="4">
        <f>ROUND((AD29-AE29),5)</f>
        <v>807.64</v>
      </c>
      <c r="AG29" s="5">
        <f>ROUND(IF(AE29=0, IF(AD29=0, 0, 1), AD29/AE29),5)</f>
        <v>1.0347299999999999</v>
      </c>
      <c r="AH29" s="4">
        <f>AH28</f>
        <v>20409.259999999998</v>
      </c>
      <c r="AI29" s="4">
        <f>AI28</f>
        <v>23251.83</v>
      </c>
      <c r="AJ29" s="4">
        <f>ROUND((AH29-AI29),5)</f>
        <v>-2842.57</v>
      </c>
      <c r="AK29" s="5">
        <f>ROUND(IF(AI29=0, IF(AH29=0, 0, 1), AH29/AI29),5)</f>
        <v>0.87775000000000003</v>
      </c>
      <c r="AL29" s="4">
        <f>AL28</f>
        <v>20746.14</v>
      </c>
      <c r="AM29" s="4">
        <f>AM28</f>
        <v>23251.83</v>
      </c>
      <c r="AN29" s="4">
        <f>ROUND((AL29-AM29),5)</f>
        <v>-2505.69</v>
      </c>
      <c r="AO29" s="5">
        <f>ROUND(IF(AM29=0, IF(AL29=0, 0, 1), AL29/AM29),5)</f>
        <v>0.89224000000000003</v>
      </c>
      <c r="AP29" s="4">
        <f>AP28</f>
        <v>23348.02</v>
      </c>
      <c r="AQ29" s="4">
        <f>AQ28</f>
        <v>23251.83</v>
      </c>
      <c r="AR29" s="4">
        <f>ROUND((AP29-AQ29),5)</f>
        <v>96.19</v>
      </c>
      <c r="AS29" s="5">
        <f>ROUND(IF(AQ29=0, IF(AP29=0, 0, 1), AP29/AQ29),5)</f>
        <v>1.00414</v>
      </c>
      <c r="AT29" s="4">
        <f>AT28</f>
        <v>20672.79</v>
      </c>
      <c r="AU29" s="4">
        <f>AU28</f>
        <v>23251.83</v>
      </c>
      <c r="AV29" s="4">
        <f>ROUND((AT29-AU29),5)</f>
        <v>-2579.04</v>
      </c>
      <c r="AW29" s="5">
        <f>ROUND(IF(AU29=0, IF(AT29=0, 0, 1), AT29/AU29),5)</f>
        <v>0.88907999999999998</v>
      </c>
      <c r="AX29" s="4">
        <f>AX28</f>
        <v>30881.37</v>
      </c>
      <c r="AY29" s="4">
        <f>AY28</f>
        <v>23251.83</v>
      </c>
      <c r="AZ29" s="4">
        <f>ROUND((AX29-AY29),5)</f>
        <v>7629.54</v>
      </c>
      <c r="BA29" s="5">
        <f>ROUND(IF(AY29=0, IF(AX29=0, 0, 1), AX29/AY29),5)</f>
        <v>1.32813</v>
      </c>
      <c r="BB29" s="5"/>
      <c r="BC29" s="4">
        <f>ROUND(J29+N29+R29+V29+Z29+AD29+AH29+AL29+AP29+AT29+AX29,5)</f>
        <v>259156.18</v>
      </c>
      <c r="BD29" s="4">
        <f>ROUND(K29+O29+S29+W29+AA29+AE29+AI29+AM29+AQ29+AU29+AY29,5)</f>
        <v>255770.17</v>
      </c>
      <c r="BE29" s="4">
        <f>ROUND((BC29-BD29),5)</f>
        <v>3386.01</v>
      </c>
      <c r="BF29" s="5">
        <f>ROUND(IF(BD29=0, IF(BC29=0, 0, 1), BC29/BD29),5)</f>
        <v>1.0132399999999999</v>
      </c>
    </row>
    <row r="30" spans="1:58" x14ac:dyDescent="0.35">
      <c r="A30" s="1"/>
      <c r="B30" s="1"/>
      <c r="C30" s="1"/>
      <c r="D30" s="1" t="s">
        <v>39</v>
      </c>
      <c r="E30" s="1"/>
      <c r="F30" s="1"/>
      <c r="G30" s="1"/>
      <c r="H30" s="1"/>
      <c r="I30" s="1"/>
      <c r="J30" s="4"/>
      <c r="K30" s="4"/>
      <c r="L30" s="4"/>
      <c r="M30" s="5"/>
      <c r="N30" s="4"/>
      <c r="O30" s="4"/>
      <c r="P30" s="4"/>
      <c r="Q30" s="5"/>
      <c r="R30" s="4"/>
      <c r="S30" s="4"/>
      <c r="T30" s="4"/>
      <c r="U30" s="5"/>
      <c r="V30" s="4"/>
      <c r="W30" s="4"/>
      <c r="X30" s="4"/>
      <c r="Y30" s="5"/>
      <c r="Z30" s="4"/>
      <c r="AA30" s="4"/>
      <c r="AB30" s="4"/>
      <c r="AC30" s="5"/>
      <c r="AD30" s="4"/>
      <c r="AE30" s="4"/>
      <c r="AF30" s="4"/>
      <c r="AG30" s="5"/>
      <c r="AH30" s="4"/>
      <c r="AI30" s="4"/>
      <c r="AJ30" s="4"/>
      <c r="AK30" s="5"/>
      <c r="AL30" s="4"/>
      <c r="AM30" s="4"/>
      <c r="AN30" s="4"/>
      <c r="AO30" s="5"/>
      <c r="AP30" s="4"/>
      <c r="AQ30" s="4"/>
      <c r="AR30" s="4"/>
      <c r="AS30" s="5"/>
      <c r="AT30" s="4"/>
      <c r="AU30" s="4"/>
      <c r="AV30" s="4"/>
      <c r="AW30" s="5"/>
      <c r="AX30" s="4"/>
      <c r="AY30" s="4"/>
      <c r="AZ30" s="4"/>
      <c r="BA30" s="5"/>
      <c r="BB30" s="5"/>
      <c r="BC30" s="4"/>
      <c r="BD30" s="4"/>
      <c r="BE30" s="4"/>
      <c r="BF30" s="5"/>
    </row>
    <row r="31" spans="1:58" x14ac:dyDescent="0.35">
      <c r="A31" s="1"/>
      <c r="B31" s="1"/>
      <c r="C31" s="1"/>
      <c r="D31" s="1"/>
      <c r="E31" s="1" t="s">
        <v>40</v>
      </c>
      <c r="F31" s="1"/>
      <c r="G31" s="1"/>
      <c r="H31" s="1"/>
      <c r="I31" s="1"/>
      <c r="J31" s="4"/>
      <c r="K31" s="4"/>
      <c r="L31" s="4"/>
      <c r="M31" s="5"/>
      <c r="N31" s="4"/>
      <c r="O31" s="4"/>
      <c r="P31" s="4"/>
      <c r="Q31" s="5"/>
      <c r="R31" s="4"/>
      <c r="S31" s="4"/>
      <c r="T31" s="4"/>
      <c r="U31" s="5"/>
      <c r="V31" s="4"/>
      <c r="W31" s="4"/>
      <c r="X31" s="4"/>
      <c r="Y31" s="5"/>
      <c r="Z31" s="4"/>
      <c r="AA31" s="4"/>
      <c r="AB31" s="4"/>
      <c r="AC31" s="5"/>
      <c r="AD31" s="4"/>
      <c r="AE31" s="4"/>
      <c r="AF31" s="4"/>
      <c r="AG31" s="5"/>
      <c r="AH31" s="4"/>
      <c r="AI31" s="4"/>
      <c r="AJ31" s="4"/>
      <c r="AK31" s="5"/>
      <c r="AL31" s="4"/>
      <c r="AM31" s="4"/>
      <c r="AN31" s="4"/>
      <c r="AO31" s="5"/>
      <c r="AP31" s="4"/>
      <c r="AQ31" s="4"/>
      <c r="AR31" s="4"/>
      <c r="AS31" s="5"/>
      <c r="AT31" s="4"/>
      <c r="AU31" s="4"/>
      <c r="AV31" s="4"/>
      <c r="AW31" s="5"/>
      <c r="AX31" s="4"/>
      <c r="AY31" s="4"/>
      <c r="AZ31" s="4"/>
      <c r="BA31" s="5"/>
      <c r="BB31" s="5"/>
      <c r="BC31" s="4"/>
      <c r="BD31" s="4"/>
      <c r="BE31" s="4"/>
      <c r="BF31" s="5"/>
    </row>
    <row r="32" spans="1:58" x14ac:dyDescent="0.35">
      <c r="A32" s="1"/>
      <c r="B32" s="1"/>
      <c r="C32" s="1"/>
      <c r="D32" s="1"/>
      <c r="E32" s="1"/>
      <c r="F32" s="1" t="s">
        <v>41</v>
      </c>
      <c r="G32" s="1"/>
      <c r="H32" s="1"/>
      <c r="I32" s="1"/>
      <c r="J32" s="4"/>
      <c r="K32" s="4"/>
      <c r="L32" s="4"/>
      <c r="M32" s="5"/>
      <c r="N32" s="4"/>
      <c r="O32" s="4"/>
      <c r="P32" s="4"/>
      <c r="Q32" s="5"/>
      <c r="R32" s="4"/>
      <c r="S32" s="4"/>
      <c r="T32" s="4"/>
      <c r="U32" s="5"/>
      <c r="V32" s="4"/>
      <c r="W32" s="4"/>
      <c r="X32" s="4"/>
      <c r="Y32" s="5"/>
      <c r="Z32" s="4"/>
      <c r="AA32" s="4"/>
      <c r="AB32" s="4"/>
      <c r="AC32" s="5"/>
      <c r="AD32" s="4"/>
      <c r="AE32" s="4"/>
      <c r="AF32" s="4"/>
      <c r="AG32" s="5"/>
      <c r="AH32" s="4"/>
      <c r="AI32" s="4"/>
      <c r="AJ32" s="4"/>
      <c r="AK32" s="5"/>
      <c r="AL32" s="4"/>
      <c r="AM32" s="4"/>
      <c r="AN32" s="4"/>
      <c r="AO32" s="5"/>
      <c r="AP32" s="4"/>
      <c r="AQ32" s="4"/>
      <c r="AR32" s="4"/>
      <c r="AS32" s="5"/>
      <c r="AT32" s="4"/>
      <c r="AU32" s="4"/>
      <c r="AV32" s="4"/>
      <c r="AW32" s="5"/>
      <c r="AX32" s="4"/>
      <c r="AY32" s="4"/>
      <c r="AZ32" s="4"/>
      <c r="BA32" s="5"/>
      <c r="BB32" s="5"/>
      <c r="BC32" s="4"/>
      <c r="BD32" s="4"/>
      <c r="BE32" s="4"/>
      <c r="BF32" s="5"/>
    </row>
    <row r="33" spans="1:58" x14ac:dyDescent="0.35">
      <c r="A33" s="1"/>
      <c r="B33" s="1"/>
      <c r="C33" s="1"/>
      <c r="D33" s="1"/>
      <c r="E33" s="1"/>
      <c r="F33" s="1"/>
      <c r="G33" s="1" t="s">
        <v>42</v>
      </c>
      <c r="H33" s="1"/>
      <c r="I33" s="1"/>
      <c r="J33" s="4"/>
      <c r="K33" s="4"/>
      <c r="L33" s="4"/>
      <c r="M33" s="5"/>
      <c r="N33" s="4"/>
      <c r="O33" s="4"/>
      <c r="P33" s="4"/>
      <c r="Q33" s="5"/>
      <c r="R33" s="4"/>
      <c r="S33" s="4"/>
      <c r="T33" s="4"/>
      <c r="U33" s="5"/>
      <c r="V33" s="4"/>
      <c r="W33" s="4"/>
      <c r="X33" s="4"/>
      <c r="Y33" s="5"/>
      <c r="Z33" s="4"/>
      <c r="AA33" s="4"/>
      <c r="AB33" s="4"/>
      <c r="AC33" s="5"/>
      <c r="AD33" s="4"/>
      <c r="AE33" s="4"/>
      <c r="AF33" s="4"/>
      <c r="AG33" s="5"/>
      <c r="AH33" s="4"/>
      <c r="AI33" s="4"/>
      <c r="AJ33" s="4"/>
      <c r="AK33" s="5"/>
      <c r="AL33" s="4"/>
      <c r="AM33" s="4"/>
      <c r="AN33" s="4"/>
      <c r="AO33" s="5"/>
      <c r="AP33" s="4"/>
      <c r="AQ33" s="4"/>
      <c r="AR33" s="4"/>
      <c r="AS33" s="5"/>
      <c r="AT33" s="4"/>
      <c r="AU33" s="4"/>
      <c r="AV33" s="4"/>
      <c r="AW33" s="5"/>
      <c r="AX33" s="4"/>
      <c r="AY33" s="4"/>
      <c r="AZ33" s="4"/>
      <c r="BA33" s="5"/>
      <c r="BB33" s="5"/>
      <c r="BC33" s="4"/>
      <c r="BD33" s="4"/>
      <c r="BE33" s="4"/>
      <c r="BF33" s="5"/>
    </row>
    <row r="34" spans="1:58" x14ac:dyDescent="0.35">
      <c r="A34" s="1"/>
      <c r="B34" s="1"/>
      <c r="C34" s="1"/>
      <c r="D34" s="1"/>
      <c r="E34" s="1"/>
      <c r="F34" s="1"/>
      <c r="G34" s="1"/>
      <c r="H34" s="1" t="s">
        <v>43</v>
      </c>
      <c r="I34" s="1"/>
      <c r="J34" s="4">
        <v>2894.57</v>
      </c>
      <c r="K34" s="4">
        <v>2113.63</v>
      </c>
      <c r="L34" s="4">
        <f>ROUND((J34-K34),5)</f>
        <v>780.94</v>
      </c>
      <c r="M34" s="5">
        <f>ROUND(IF(K34=0, IF(J34=0, 0, 1), J34/K34),5)</f>
        <v>1.36948</v>
      </c>
      <c r="N34" s="4">
        <v>1939.58</v>
      </c>
      <c r="O34" s="4">
        <v>2113.67</v>
      </c>
      <c r="P34" s="4">
        <f>ROUND((N34-O34),5)</f>
        <v>-174.09</v>
      </c>
      <c r="Q34" s="5">
        <f>ROUND(IF(O34=0, IF(N34=0, 0, 1), N34/O34),5)</f>
        <v>0.91764000000000001</v>
      </c>
      <c r="R34" s="4">
        <v>1939.58</v>
      </c>
      <c r="S34" s="4">
        <v>2113.67</v>
      </c>
      <c r="T34" s="4">
        <f>ROUND((R34-S34),5)</f>
        <v>-174.09</v>
      </c>
      <c r="U34" s="5">
        <f>ROUND(IF(S34=0, IF(R34=0, 0, 1), R34/S34),5)</f>
        <v>0.91764000000000001</v>
      </c>
      <c r="V34" s="4">
        <v>1939.58</v>
      </c>
      <c r="W34" s="4">
        <v>2113.67</v>
      </c>
      <c r="X34" s="4">
        <f>ROUND((V34-W34),5)</f>
        <v>-174.09</v>
      </c>
      <c r="Y34" s="5">
        <f>ROUND(IF(W34=0, IF(V34=0, 0, 1), V34/W34),5)</f>
        <v>0.91764000000000001</v>
      </c>
      <c r="Z34" s="4">
        <v>2104.58</v>
      </c>
      <c r="AA34" s="4">
        <v>2113.67</v>
      </c>
      <c r="AB34" s="4">
        <f>ROUND((Z34-AA34),5)</f>
        <v>-9.09</v>
      </c>
      <c r="AC34" s="5">
        <f>ROUND(IF(AA34=0, IF(Z34=0, 0, 1), Z34/AA34),5)</f>
        <v>0.99570000000000003</v>
      </c>
      <c r="AD34" s="4">
        <v>2254.58</v>
      </c>
      <c r="AE34" s="4">
        <v>2113.67</v>
      </c>
      <c r="AF34" s="4">
        <f>ROUND((AD34-AE34),5)</f>
        <v>140.91</v>
      </c>
      <c r="AG34" s="5">
        <f>ROUND(IF(AE34=0, IF(AD34=0, 0, 1), AD34/AE34),5)</f>
        <v>1.06667</v>
      </c>
      <c r="AH34" s="4">
        <v>3074.36</v>
      </c>
      <c r="AI34" s="4">
        <v>2113.67</v>
      </c>
      <c r="AJ34" s="4">
        <f>ROUND((AH34-AI34),5)</f>
        <v>960.69</v>
      </c>
      <c r="AK34" s="5">
        <f>ROUND(IF(AI34=0, IF(AH34=0, 0, 1), AH34/AI34),5)</f>
        <v>1.45451</v>
      </c>
      <c r="AL34" s="4">
        <v>2441.58</v>
      </c>
      <c r="AM34" s="4">
        <v>2113.67</v>
      </c>
      <c r="AN34" s="4">
        <f>ROUND((AL34-AM34),5)</f>
        <v>327.91</v>
      </c>
      <c r="AO34" s="5">
        <f>ROUND(IF(AM34=0, IF(AL34=0, 0, 1), AL34/AM34),5)</f>
        <v>1.1551400000000001</v>
      </c>
      <c r="AP34" s="4">
        <v>2378.27</v>
      </c>
      <c r="AQ34" s="4">
        <v>2113.67</v>
      </c>
      <c r="AR34" s="4">
        <f>ROUND((AP34-AQ34),5)</f>
        <v>264.60000000000002</v>
      </c>
      <c r="AS34" s="5">
        <f>ROUND(IF(AQ34=0, IF(AP34=0, 0, 1), AP34/AQ34),5)</f>
        <v>1.1251899999999999</v>
      </c>
      <c r="AT34" s="4">
        <v>0</v>
      </c>
      <c r="AU34" s="4">
        <v>2113.67</v>
      </c>
      <c r="AV34" s="4">
        <f>ROUND((AT34-AU34),5)</f>
        <v>-2113.67</v>
      </c>
      <c r="AW34" s="5">
        <f>ROUND(IF(AU34=0, IF(AT34=0, 0, 1), AT34/AU34),5)</f>
        <v>0</v>
      </c>
      <c r="AX34" s="4">
        <v>1816.36</v>
      </c>
      <c r="AY34" s="4">
        <v>2113.67</v>
      </c>
      <c r="AZ34" s="4">
        <f>ROUND((AX34-AY34),5)</f>
        <v>-297.31</v>
      </c>
      <c r="BA34" s="5">
        <f>ROUND(IF(AY34=0, IF(AX34=0, 0, 1), AX34/AY34),5)</f>
        <v>0.85933999999999999</v>
      </c>
      <c r="BB34" s="5"/>
      <c r="BC34" s="4">
        <f>ROUND(J34+N34+R34+V34+Z34+AD34+AH34+AL34+AP34+AT34+AX34,5)</f>
        <v>22783.040000000001</v>
      </c>
      <c r="BD34" s="4">
        <f>ROUND(K34+O34+S34+W34+AA34+AE34+AI34+AM34+AQ34+AU34+AY34,5)</f>
        <v>23250.33</v>
      </c>
      <c r="BE34" s="4">
        <f>ROUND((BC34-BD34),5)</f>
        <v>-467.29</v>
      </c>
      <c r="BF34" s="5">
        <f>ROUND(IF(BD34=0, IF(BC34=0, 0, 1), BC34/BD34),5)</f>
        <v>0.97989999999999999</v>
      </c>
    </row>
    <row r="35" spans="1:58" x14ac:dyDescent="0.35">
      <c r="A35" s="1"/>
      <c r="B35" s="1"/>
      <c r="C35" s="1"/>
      <c r="D35" s="1"/>
      <c r="E35" s="1"/>
      <c r="F35" s="1"/>
      <c r="G35" s="1"/>
      <c r="H35" s="1" t="s">
        <v>44</v>
      </c>
      <c r="I35" s="1"/>
      <c r="J35" s="4">
        <v>2859.98</v>
      </c>
      <c r="K35" s="4">
        <v>2135.38</v>
      </c>
      <c r="L35" s="4">
        <f>ROUND((J35-K35),5)</f>
        <v>724.6</v>
      </c>
      <c r="M35" s="5">
        <f>ROUND(IF(K35=0, IF(J35=0, 0, 1), J35/K35),5)</f>
        <v>1.3393299999999999</v>
      </c>
      <c r="N35" s="4">
        <v>1956.89</v>
      </c>
      <c r="O35" s="4">
        <v>2135.42</v>
      </c>
      <c r="P35" s="4">
        <f>ROUND((N35-O35),5)</f>
        <v>-178.53</v>
      </c>
      <c r="Q35" s="5">
        <f>ROUND(IF(O35=0, IF(N35=0, 0, 1), N35/O35),5)</f>
        <v>0.91639999999999999</v>
      </c>
      <c r="R35" s="4">
        <v>1956.89</v>
      </c>
      <c r="S35" s="4">
        <v>2135.42</v>
      </c>
      <c r="T35" s="4">
        <f>ROUND((R35-S35),5)</f>
        <v>-178.53</v>
      </c>
      <c r="U35" s="5">
        <f>ROUND(IF(S35=0, IF(R35=0, 0, 1), R35/S35),5)</f>
        <v>0.91639999999999999</v>
      </c>
      <c r="V35" s="4">
        <v>1956.89</v>
      </c>
      <c r="W35" s="4">
        <v>2135.42</v>
      </c>
      <c r="X35" s="4">
        <f>ROUND((V35-W35),5)</f>
        <v>-178.53</v>
      </c>
      <c r="Y35" s="5">
        <f>ROUND(IF(W35=0, IF(V35=0, 0, 1), V35/W35),5)</f>
        <v>0.91639999999999999</v>
      </c>
      <c r="Z35" s="4">
        <v>1956.89</v>
      </c>
      <c r="AA35" s="4">
        <v>2135.42</v>
      </c>
      <c r="AB35" s="4">
        <f>ROUND((Z35-AA35),5)</f>
        <v>-178.53</v>
      </c>
      <c r="AC35" s="5">
        <f>ROUND(IF(AA35=0, IF(Z35=0, 0, 1), Z35/AA35),5)</f>
        <v>0.91639999999999999</v>
      </c>
      <c r="AD35" s="4">
        <v>2219.39</v>
      </c>
      <c r="AE35" s="4">
        <v>2135.42</v>
      </c>
      <c r="AF35" s="4">
        <f>ROUND((AD35-AE35),5)</f>
        <v>83.97</v>
      </c>
      <c r="AG35" s="5">
        <f>ROUND(IF(AE35=0, IF(AD35=0, 0, 1), AD35/AE35),5)</f>
        <v>1.03932</v>
      </c>
      <c r="AH35" s="4">
        <v>2896.84</v>
      </c>
      <c r="AI35" s="4">
        <v>2135.42</v>
      </c>
      <c r="AJ35" s="4">
        <f>ROUND((AH35-AI35),5)</f>
        <v>761.42</v>
      </c>
      <c r="AK35" s="5">
        <f>ROUND(IF(AI35=0, IF(AH35=0, 0, 1), AH35/AI35),5)</f>
        <v>1.3565700000000001</v>
      </c>
      <c r="AL35" s="4">
        <v>3303.05</v>
      </c>
      <c r="AM35" s="4">
        <v>2135.42</v>
      </c>
      <c r="AN35" s="4">
        <f>ROUND((AL35-AM35),5)</f>
        <v>1167.6300000000001</v>
      </c>
      <c r="AO35" s="5">
        <f>ROUND(IF(AM35=0, IF(AL35=0, 0, 1), AL35/AM35),5)</f>
        <v>1.5467900000000001</v>
      </c>
      <c r="AP35" s="4">
        <v>2698.47</v>
      </c>
      <c r="AQ35" s="4">
        <v>2135.42</v>
      </c>
      <c r="AR35" s="4">
        <f>ROUND((AP35-AQ35),5)</f>
        <v>563.04999999999995</v>
      </c>
      <c r="AS35" s="5">
        <f>ROUND(IF(AQ35=0, IF(AP35=0, 0, 1), AP35/AQ35),5)</f>
        <v>1.2636700000000001</v>
      </c>
      <c r="AT35" s="4">
        <v>1423.16</v>
      </c>
      <c r="AU35" s="4">
        <v>2135.42</v>
      </c>
      <c r="AV35" s="4">
        <f>ROUND((AT35-AU35),5)</f>
        <v>-712.26</v>
      </c>
      <c r="AW35" s="5">
        <f>ROUND(IF(AU35=0, IF(AT35=0, 0, 1), AT35/AU35),5)</f>
        <v>0.66644999999999999</v>
      </c>
      <c r="AX35" s="4">
        <v>1423.16</v>
      </c>
      <c r="AY35" s="4">
        <v>2135.42</v>
      </c>
      <c r="AZ35" s="4">
        <f>ROUND((AX35-AY35),5)</f>
        <v>-712.26</v>
      </c>
      <c r="BA35" s="5">
        <f>ROUND(IF(AY35=0, IF(AX35=0, 0, 1), AX35/AY35),5)</f>
        <v>0.66644999999999999</v>
      </c>
      <c r="BB35" s="5"/>
      <c r="BC35" s="4">
        <f>ROUND(J35+N35+R35+V35+Z35+AD35+AH35+AL35+AP35+AT35+AX35,5)</f>
        <v>24651.61</v>
      </c>
      <c r="BD35" s="4">
        <f>ROUND(K35+O35+S35+W35+AA35+AE35+AI35+AM35+AQ35+AU35+AY35,5)</f>
        <v>23489.58</v>
      </c>
      <c r="BE35" s="4">
        <f>ROUND((BC35-BD35),5)</f>
        <v>1162.03</v>
      </c>
      <c r="BF35" s="5">
        <f>ROUND(IF(BD35=0, IF(BC35=0, 0, 1), BC35/BD35),5)</f>
        <v>1.0494699999999999</v>
      </c>
    </row>
    <row r="36" spans="1:58" x14ac:dyDescent="0.35">
      <c r="A36" s="1"/>
      <c r="B36" s="1"/>
      <c r="C36" s="1"/>
      <c r="D36" s="1"/>
      <c r="E36" s="1"/>
      <c r="F36" s="1"/>
      <c r="G36" s="1"/>
      <c r="H36" s="1" t="s">
        <v>45</v>
      </c>
      <c r="I36" s="1"/>
      <c r="J36" s="4">
        <v>3526.5</v>
      </c>
      <c r="K36" s="4">
        <v>2532.63</v>
      </c>
      <c r="L36" s="4">
        <f>ROUND((J36-K36),5)</f>
        <v>993.87</v>
      </c>
      <c r="M36" s="5">
        <f>ROUND(IF(K36=0, IF(J36=0, 0, 1), J36/K36),5)</f>
        <v>1.3924300000000001</v>
      </c>
      <c r="N36" s="4">
        <v>2273.8200000000002</v>
      </c>
      <c r="O36" s="4">
        <v>2532.67</v>
      </c>
      <c r="P36" s="4">
        <f>ROUND((N36-O36),5)</f>
        <v>-258.85000000000002</v>
      </c>
      <c r="Q36" s="5">
        <f>ROUND(IF(O36=0, IF(N36=0, 0, 1), N36/O36),5)</f>
        <v>0.89780000000000004</v>
      </c>
      <c r="R36" s="4">
        <v>2233.8000000000002</v>
      </c>
      <c r="S36" s="4">
        <v>2532.67</v>
      </c>
      <c r="T36" s="4">
        <f>ROUND((R36-S36),5)</f>
        <v>-298.87</v>
      </c>
      <c r="U36" s="5">
        <f>ROUND(IF(S36=0, IF(R36=0, 0, 1), R36/S36),5)</f>
        <v>0.88199000000000005</v>
      </c>
      <c r="V36" s="4">
        <v>1853.34</v>
      </c>
      <c r="W36" s="4">
        <v>2532.67</v>
      </c>
      <c r="X36" s="4">
        <f>ROUND((V36-W36),5)</f>
        <v>-679.33</v>
      </c>
      <c r="Y36" s="5">
        <f>ROUND(IF(W36=0, IF(V36=0, 0, 1), V36/W36),5)</f>
        <v>0.73177000000000003</v>
      </c>
      <c r="Z36" s="4">
        <v>0</v>
      </c>
      <c r="AA36" s="4">
        <v>2532.67</v>
      </c>
      <c r="AB36" s="4">
        <f>ROUND((Z36-AA36),5)</f>
        <v>-2532.67</v>
      </c>
      <c r="AC36" s="5">
        <f>ROUND(IF(AA36=0, IF(Z36=0, 0, 1), Z36/AA36),5)</f>
        <v>0</v>
      </c>
      <c r="AD36" s="4">
        <v>1494.9</v>
      </c>
      <c r="AE36" s="4">
        <v>2532.67</v>
      </c>
      <c r="AF36" s="4">
        <f>ROUND((AD36-AE36),5)</f>
        <v>-1037.77</v>
      </c>
      <c r="AG36" s="5">
        <f>ROUND(IF(AE36=0, IF(AD36=0, 0, 1), AD36/AE36),5)</f>
        <v>0.59025000000000005</v>
      </c>
      <c r="AH36" s="4">
        <v>3158.58</v>
      </c>
      <c r="AI36" s="4">
        <v>2532.67</v>
      </c>
      <c r="AJ36" s="4">
        <f>ROUND((AH36-AI36),5)</f>
        <v>625.91</v>
      </c>
      <c r="AK36" s="5">
        <f>ROUND(IF(AI36=0, IF(AH36=0, 0, 1), AH36/AI36),5)</f>
        <v>1.2471300000000001</v>
      </c>
      <c r="AL36" s="4">
        <v>1296.48</v>
      </c>
      <c r="AM36" s="4">
        <v>2532.67</v>
      </c>
      <c r="AN36" s="4">
        <f>ROUND((AL36-AM36),5)</f>
        <v>-1236.19</v>
      </c>
      <c r="AO36" s="5">
        <f>ROUND(IF(AM36=0, IF(AL36=0, 0, 1), AL36/AM36),5)</f>
        <v>0.51190000000000002</v>
      </c>
      <c r="AP36" s="4">
        <v>779.64</v>
      </c>
      <c r="AQ36" s="4">
        <v>2532.67</v>
      </c>
      <c r="AR36" s="4">
        <f>ROUND((AP36-AQ36),5)</f>
        <v>-1753.03</v>
      </c>
      <c r="AS36" s="5">
        <f>ROUND(IF(AQ36=0, IF(AP36=0, 0, 1), AP36/AQ36),5)</f>
        <v>0.30782999999999999</v>
      </c>
      <c r="AT36" s="4">
        <v>586.91999999999996</v>
      </c>
      <c r="AU36" s="4">
        <v>2532.67</v>
      </c>
      <c r="AV36" s="4">
        <f>ROUND((AT36-AU36),5)</f>
        <v>-1945.75</v>
      </c>
      <c r="AW36" s="5">
        <f>ROUND(IF(AU36=0, IF(AT36=0, 0, 1), AT36/AU36),5)</f>
        <v>0.23174</v>
      </c>
      <c r="AX36" s="4">
        <v>757.74</v>
      </c>
      <c r="AY36" s="4">
        <v>2532.67</v>
      </c>
      <c r="AZ36" s="4">
        <f>ROUND((AX36-AY36),5)</f>
        <v>-1774.93</v>
      </c>
      <c r="BA36" s="5">
        <f>ROUND(IF(AY36=0, IF(AX36=0, 0, 1), AX36/AY36),5)</f>
        <v>0.29919000000000001</v>
      </c>
      <c r="BB36" s="5"/>
      <c r="BC36" s="4">
        <f>ROUND(J36+N36+R36+V36+Z36+AD36+AH36+AL36+AP36+AT36+AX36,5)</f>
        <v>17961.72</v>
      </c>
      <c r="BD36" s="4">
        <f>ROUND(K36+O36+S36+W36+AA36+AE36+AI36+AM36+AQ36+AU36+AY36,5)</f>
        <v>27859.33</v>
      </c>
      <c r="BE36" s="4">
        <f>ROUND((BC36-BD36),5)</f>
        <v>-9897.61</v>
      </c>
      <c r="BF36" s="5">
        <f>ROUND(IF(BD36=0, IF(BC36=0, 0, 1), BC36/BD36),5)</f>
        <v>0.64473000000000003</v>
      </c>
    </row>
    <row r="37" spans="1:58" ht="15" thickBot="1" x14ac:dyDescent="0.4">
      <c r="A37" s="1"/>
      <c r="B37" s="1"/>
      <c r="C37" s="1"/>
      <c r="D37" s="1"/>
      <c r="E37" s="1"/>
      <c r="F37" s="1"/>
      <c r="G37" s="1"/>
      <c r="H37" s="1" t="s">
        <v>46</v>
      </c>
      <c r="I37" s="1"/>
      <c r="J37" s="6">
        <v>0</v>
      </c>
      <c r="K37" s="6"/>
      <c r="L37" s="6"/>
      <c r="M37" s="7"/>
      <c r="N37" s="6">
        <v>0</v>
      </c>
      <c r="O37" s="6"/>
      <c r="P37" s="6"/>
      <c r="Q37" s="7"/>
      <c r="R37" s="6">
        <v>0</v>
      </c>
      <c r="S37" s="6"/>
      <c r="T37" s="6"/>
      <c r="U37" s="7"/>
      <c r="V37" s="6">
        <v>0</v>
      </c>
      <c r="W37" s="6"/>
      <c r="X37" s="6"/>
      <c r="Y37" s="7"/>
      <c r="Z37" s="6">
        <v>0</v>
      </c>
      <c r="AA37" s="6"/>
      <c r="AB37" s="6"/>
      <c r="AC37" s="7"/>
      <c r="AD37" s="6">
        <v>0</v>
      </c>
      <c r="AE37" s="6"/>
      <c r="AF37" s="6"/>
      <c r="AG37" s="7"/>
      <c r="AH37" s="6">
        <v>0</v>
      </c>
      <c r="AI37" s="6"/>
      <c r="AJ37" s="6"/>
      <c r="AK37" s="7"/>
      <c r="AL37" s="6">
        <v>0</v>
      </c>
      <c r="AM37" s="6"/>
      <c r="AN37" s="6"/>
      <c r="AO37" s="7"/>
      <c r="AP37" s="6">
        <v>0</v>
      </c>
      <c r="AQ37" s="6"/>
      <c r="AR37" s="6"/>
      <c r="AS37" s="7"/>
      <c r="AT37" s="6">
        <v>2354.54</v>
      </c>
      <c r="AU37" s="6"/>
      <c r="AV37" s="6"/>
      <c r="AW37" s="7"/>
      <c r="AX37" s="6">
        <v>0</v>
      </c>
      <c r="AY37" s="6"/>
      <c r="AZ37" s="6"/>
      <c r="BA37" s="7"/>
      <c r="BB37" s="7"/>
      <c r="BC37" s="6">
        <f>ROUND(J37+N37+R37+V37+Z37+AD37+AH37+AL37+AP37+AT37+AX37,5)</f>
        <v>2354.54</v>
      </c>
      <c r="BD37" s="6"/>
      <c r="BE37" s="6"/>
      <c r="BF37" s="7"/>
    </row>
    <row r="38" spans="1:58" x14ac:dyDescent="0.35">
      <c r="A38" s="1"/>
      <c r="B38" s="1"/>
      <c r="C38" s="1"/>
      <c r="D38" s="1"/>
      <c r="E38" s="1"/>
      <c r="F38" s="1"/>
      <c r="G38" s="1" t="s">
        <v>47</v>
      </c>
      <c r="H38" s="1"/>
      <c r="I38" s="1"/>
      <c r="J38" s="4">
        <f>ROUND(SUM(J33:J37),5)</f>
        <v>9281.0499999999993</v>
      </c>
      <c r="K38" s="4">
        <f>ROUND(SUM(K33:K37),5)</f>
        <v>6781.64</v>
      </c>
      <c r="L38" s="4">
        <f>ROUND((J38-K38),5)</f>
        <v>2499.41</v>
      </c>
      <c r="M38" s="5">
        <f>ROUND(IF(K38=0, IF(J38=0, 0, 1), J38/K38),5)</f>
        <v>1.36856</v>
      </c>
      <c r="N38" s="4">
        <f>ROUND(SUM(N33:N37),5)</f>
        <v>6170.29</v>
      </c>
      <c r="O38" s="4">
        <f>ROUND(SUM(O33:O37),5)</f>
        <v>6781.76</v>
      </c>
      <c r="P38" s="4">
        <f>ROUND((N38-O38),5)</f>
        <v>-611.47</v>
      </c>
      <c r="Q38" s="5">
        <f>ROUND(IF(O38=0, IF(N38=0, 0, 1), N38/O38),5)</f>
        <v>0.90983999999999998</v>
      </c>
      <c r="R38" s="4">
        <f>ROUND(SUM(R33:R37),5)</f>
        <v>6130.27</v>
      </c>
      <c r="S38" s="4">
        <f>ROUND(SUM(S33:S37),5)</f>
        <v>6781.76</v>
      </c>
      <c r="T38" s="4">
        <f>ROUND((R38-S38),5)</f>
        <v>-651.49</v>
      </c>
      <c r="U38" s="5">
        <f>ROUND(IF(S38=0, IF(R38=0, 0, 1), R38/S38),5)</f>
        <v>0.90393000000000001</v>
      </c>
      <c r="V38" s="4">
        <f>ROUND(SUM(V33:V37),5)</f>
        <v>5749.81</v>
      </c>
      <c r="W38" s="4">
        <f>ROUND(SUM(W33:W37),5)</f>
        <v>6781.76</v>
      </c>
      <c r="X38" s="4">
        <f>ROUND((V38-W38),5)</f>
        <v>-1031.95</v>
      </c>
      <c r="Y38" s="5">
        <f>ROUND(IF(W38=0, IF(V38=0, 0, 1), V38/W38),5)</f>
        <v>0.84782999999999997</v>
      </c>
      <c r="Z38" s="4">
        <f>ROUND(SUM(Z33:Z37),5)</f>
        <v>4061.47</v>
      </c>
      <c r="AA38" s="4">
        <f>ROUND(SUM(AA33:AA37),5)</f>
        <v>6781.76</v>
      </c>
      <c r="AB38" s="4">
        <f>ROUND((Z38-AA38),5)</f>
        <v>-2720.29</v>
      </c>
      <c r="AC38" s="5">
        <f>ROUND(IF(AA38=0, IF(Z38=0, 0, 1), Z38/AA38),5)</f>
        <v>0.59887999999999997</v>
      </c>
      <c r="AD38" s="4">
        <f>ROUND(SUM(AD33:AD37),5)</f>
        <v>5968.87</v>
      </c>
      <c r="AE38" s="4">
        <f>ROUND(SUM(AE33:AE37),5)</f>
        <v>6781.76</v>
      </c>
      <c r="AF38" s="4">
        <f>ROUND((AD38-AE38),5)</f>
        <v>-812.89</v>
      </c>
      <c r="AG38" s="5">
        <f>ROUND(IF(AE38=0, IF(AD38=0, 0, 1), AD38/AE38),5)</f>
        <v>0.88014000000000003</v>
      </c>
      <c r="AH38" s="4">
        <f>ROUND(SUM(AH33:AH37),5)</f>
        <v>9129.7800000000007</v>
      </c>
      <c r="AI38" s="4">
        <f>ROUND(SUM(AI33:AI37),5)</f>
        <v>6781.76</v>
      </c>
      <c r="AJ38" s="4">
        <f>ROUND((AH38-AI38),5)</f>
        <v>2348.02</v>
      </c>
      <c r="AK38" s="5">
        <f>ROUND(IF(AI38=0, IF(AH38=0, 0, 1), AH38/AI38),5)</f>
        <v>1.34623</v>
      </c>
      <c r="AL38" s="4">
        <f>ROUND(SUM(AL33:AL37),5)</f>
        <v>7041.11</v>
      </c>
      <c r="AM38" s="4">
        <f>ROUND(SUM(AM33:AM37),5)</f>
        <v>6781.76</v>
      </c>
      <c r="AN38" s="4">
        <f>ROUND((AL38-AM38),5)</f>
        <v>259.35000000000002</v>
      </c>
      <c r="AO38" s="5">
        <f>ROUND(IF(AM38=0, IF(AL38=0, 0, 1), AL38/AM38),5)</f>
        <v>1.0382400000000001</v>
      </c>
      <c r="AP38" s="4">
        <f>ROUND(SUM(AP33:AP37),5)</f>
        <v>5856.38</v>
      </c>
      <c r="AQ38" s="4">
        <f>ROUND(SUM(AQ33:AQ37),5)</f>
        <v>6781.76</v>
      </c>
      <c r="AR38" s="4">
        <f>ROUND((AP38-AQ38),5)</f>
        <v>-925.38</v>
      </c>
      <c r="AS38" s="5">
        <f>ROUND(IF(AQ38=0, IF(AP38=0, 0, 1), AP38/AQ38),5)</f>
        <v>0.86355000000000004</v>
      </c>
      <c r="AT38" s="4">
        <f>ROUND(SUM(AT33:AT37),5)</f>
        <v>4364.62</v>
      </c>
      <c r="AU38" s="4">
        <f>ROUND(SUM(AU33:AU37),5)</f>
        <v>6781.76</v>
      </c>
      <c r="AV38" s="4">
        <f>ROUND((AT38-AU38),5)</f>
        <v>-2417.14</v>
      </c>
      <c r="AW38" s="5">
        <f>ROUND(IF(AU38=0, IF(AT38=0, 0, 1), AT38/AU38),5)</f>
        <v>0.64358000000000004</v>
      </c>
      <c r="AX38" s="4">
        <f>ROUND(SUM(AX33:AX37),5)</f>
        <v>3997.26</v>
      </c>
      <c r="AY38" s="4">
        <f>ROUND(SUM(AY33:AY37),5)</f>
        <v>6781.76</v>
      </c>
      <c r="AZ38" s="4">
        <f>ROUND((AX38-AY38),5)</f>
        <v>-2784.5</v>
      </c>
      <c r="BA38" s="5">
        <f>ROUND(IF(AY38=0, IF(AX38=0, 0, 1), AX38/AY38),5)</f>
        <v>0.58940999999999999</v>
      </c>
      <c r="BB38" s="5"/>
      <c r="BC38" s="4">
        <f>ROUND(J38+N38+R38+V38+Z38+AD38+AH38+AL38+AP38+AT38+AX38,5)</f>
        <v>67750.91</v>
      </c>
      <c r="BD38" s="4">
        <f>ROUND(K38+O38+S38+W38+AA38+AE38+AI38+AM38+AQ38+AU38+AY38,5)</f>
        <v>74599.240000000005</v>
      </c>
      <c r="BE38" s="4">
        <f>ROUND((BC38-BD38),5)</f>
        <v>-6848.33</v>
      </c>
      <c r="BF38" s="5">
        <f>ROUND(IF(BD38=0, IF(BC38=0, 0, 1), BC38/BD38),5)</f>
        <v>0.90820000000000001</v>
      </c>
    </row>
    <row r="39" spans="1:58" x14ac:dyDescent="0.35">
      <c r="A39" s="1"/>
      <c r="B39" s="1"/>
      <c r="C39" s="1"/>
      <c r="D39" s="1"/>
      <c r="E39" s="1"/>
      <c r="F39" s="1"/>
      <c r="G39" s="1" t="s">
        <v>48</v>
      </c>
      <c r="H39" s="1"/>
      <c r="I39" s="1"/>
      <c r="J39" s="4"/>
      <c r="K39" s="4"/>
      <c r="L39" s="4"/>
      <c r="M39" s="5"/>
      <c r="N39" s="4"/>
      <c r="O39" s="4"/>
      <c r="P39" s="4"/>
      <c r="Q39" s="5"/>
      <c r="R39" s="4"/>
      <c r="S39" s="4"/>
      <c r="T39" s="4"/>
      <c r="U39" s="5"/>
      <c r="V39" s="4"/>
      <c r="W39" s="4"/>
      <c r="X39" s="4"/>
      <c r="Y39" s="5"/>
      <c r="Z39" s="4"/>
      <c r="AA39" s="4"/>
      <c r="AB39" s="4"/>
      <c r="AC39" s="5"/>
      <c r="AD39" s="4"/>
      <c r="AE39" s="4"/>
      <c r="AF39" s="4"/>
      <c r="AG39" s="5"/>
      <c r="AH39" s="4"/>
      <c r="AI39" s="4"/>
      <c r="AJ39" s="4"/>
      <c r="AK39" s="5"/>
      <c r="AL39" s="4"/>
      <c r="AM39" s="4"/>
      <c r="AN39" s="4"/>
      <c r="AO39" s="5"/>
      <c r="AP39" s="4"/>
      <c r="AQ39" s="4"/>
      <c r="AR39" s="4"/>
      <c r="AS39" s="5"/>
      <c r="AT39" s="4"/>
      <c r="AU39" s="4"/>
      <c r="AV39" s="4"/>
      <c r="AW39" s="5"/>
      <c r="AX39" s="4"/>
      <c r="AY39" s="4"/>
      <c r="AZ39" s="4"/>
      <c r="BA39" s="5"/>
      <c r="BB39" s="5"/>
      <c r="BC39" s="4"/>
      <c r="BD39" s="4"/>
      <c r="BE39" s="4"/>
      <c r="BF39" s="5"/>
    </row>
    <row r="40" spans="1:58" ht="15" thickBot="1" x14ac:dyDescent="0.4">
      <c r="A40" s="1"/>
      <c r="B40" s="1"/>
      <c r="C40" s="1"/>
      <c r="D40" s="1"/>
      <c r="E40" s="1"/>
      <c r="F40" s="1"/>
      <c r="G40" s="1"/>
      <c r="H40" s="1" t="s">
        <v>49</v>
      </c>
      <c r="I40" s="1"/>
      <c r="J40" s="8">
        <v>679.76</v>
      </c>
      <c r="K40" s="8">
        <v>518.87</v>
      </c>
      <c r="L40" s="8">
        <f>ROUND((J40-K40),5)</f>
        <v>160.88999999999999</v>
      </c>
      <c r="M40" s="9">
        <f>ROUND(IF(K40=0, IF(J40=0, 0, 1), J40/K40),5)</f>
        <v>1.3100799999999999</v>
      </c>
      <c r="N40" s="8">
        <v>451.3</v>
      </c>
      <c r="O40" s="8">
        <v>518.83000000000004</v>
      </c>
      <c r="P40" s="8">
        <f>ROUND((N40-O40),5)</f>
        <v>-67.53</v>
      </c>
      <c r="Q40" s="9">
        <f>ROUND(IF(O40=0, IF(N40=0, 0, 1), N40/O40),5)</f>
        <v>0.86983999999999995</v>
      </c>
      <c r="R40" s="8">
        <v>449.97</v>
      </c>
      <c r="S40" s="8">
        <v>518.83000000000004</v>
      </c>
      <c r="T40" s="8">
        <f>ROUND((R40-S40),5)</f>
        <v>-68.86</v>
      </c>
      <c r="U40" s="9">
        <f>ROUND(IF(S40=0, IF(R40=0, 0, 1), R40/S40),5)</f>
        <v>0.86728000000000005</v>
      </c>
      <c r="V40" s="8">
        <v>419.14</v>
      </c>
      <c r="W40" s="8">
        <v>518.83000000000004</v>
      </c>
      <c r="X40" s="8">
        <f>ROUND((V40-W40),5)</f>
        <v>-99.69</v>
      </c>
      <c r="Y40" s="9">
        <f>ROUND(IF(W40=0, IF(V40=0, 0, 1), V40/W40),5)</f>
        <v>0.80786000000000002</v>
      </c>
      <c r="Z40" s="8">
        <v>302.13</v>
      </c>
      <c r="AA40" s="8">
        <v>518.83000000000004</v>
      </c>
      <c r="AB40" s="8">
        <f>ROUND((Z40-AA40),5)</f>
        <v>-216.7</v>
      </c>
      <c r="AC40" s="9">
        <f>ROUND(IF(AA40=0, IF(Z40=0, 0, 1), Z40/AA40),5)</f>
        <v>0.58233000000000001</v>
      </c>
      <c r="AD40" s="8">
        <v>427.17</v>
      </c>
      <c r="AE40" s="8">
        <v>518.83000000000004</v>
      </c>
      <c r="AF40" s="8">
        <f>ROUND((AD40-AE40),5)</f>
        <v>-91.66</v>
      </c>
      <c r="AG40" s="9">
        <f>ROUND(IF(AE40=0, IF(AD40=0, 0, 1), AD40/AE40),5)</f>
        <v>0.82333000000000001</v>
      </c>
      <c r="AH40" s="8">
        <v>668.19</v>
      </c>
      <c r="AI40" s="8">
        <v>518.83000000000004</v>
      </c>
      <c r="AJ40" s="8">
        <f>ROUND((AH40-AI40),5)</f>
        <v>149.36000000000001</v>
      </c>
      <c r="AK40" s="9">
        <f>ROUND(IF(AI40=0, IF(AH40=0, 0, 1), AH40/AI40),5)</f>
        <v>1.2878799999999999</v>
      </c>
      <c r="AL40" s="8">
        <v>332.86</v>
      </c>
      <c r="AM40" s="8">
        <v>518.83000000000004</v>
      </c>
      <c r="AN40" s="8">
        <f>ROUND((AL40-AM40),5)</f>
        <v>-185.97</v>
      </c>
      <c r="AO40" s="9">
        <f>ROUND(IF(AM40=0, IF(AL40=0, 0, 1), AL40/AM40),5)</f>
        <v>0.64156000000000002</v>
      </c>
      <c r="AP40" s="8">
        <v>251.35</v>
      </c>
      <c r="AQ40" s="8">
        <v>518.83000000000004</v>
      </c>
      <c r="AR40" s="8">
        <f>ROUND((AP40-AQ40),5)</f>
        <v>-267.48</v>
      </c>
      <c r="AS40" s="9">
        <f>ROUND(IF(AQ40=0, IF(AP40=0, 0, 1), AP40/AQ40),5)</f>
        <v>0.48446</v>
      </c>
      <c r="AT40" s="8">
        <v>148.55000000000001</v>
      </c>
      <c r="AU40" s="8">
        <v>518.83000000000004</v>
      </c>
      <c r="AV40" s="8">
        <f>ROUND((AT40-AU40),5)</f>
        <v>-370.28</v>
      </c>
      <c r="AW40" s="9">
        <f>ROUND(IF(AU40=0, IF(AT40=0, 0, 1), AT40/AU40),5)</f>
        <v>0.28632000000000002</v>
      </c>
      <c r="AX40" s="8">
        <v>161.62</v>
      </c>
      <c r="AY40" s="8">
        <v>518.83000000000004</v>
      </c>
      <c r="AZ40" s="8">
        <f>ROUND((AX40-AY40),5)</f>
        <v>-357.21</v>
      </c>
      <c r="BA40" s="9">
        <f>ROUND(IF(AY40=0, IF(AX40=0, 0, 1), AX40/AY40),5)</f>
        <v>0.31151000000000001</v>
      </c>
      <c r="BB40" s="9"/>
      <c r="BC40" s="8">
        <f>ROUND(J40+N40+R40+V40+Z40+AD40+AH40+AL40+AP40+AT40+AX40,5)</f>
        <v>4292.04</v>
      </c>
      <c r="BD40" s="8">
        <f>ROUND(K40+O40+S40+W40+AA40+AE40+AI40+AM40+AQ40+AU40+AY40,5)</f>
        <v>5707.17</v>
      </c>
      <c r="BE40" s="8">
        <f>ROUND((BC40-BD40),5)</f>
        <v>-1415.13</v>
      </c>
      <c r="BF40" s="9">
        <f>ROUND(IF(BD40=0, IF(BC40=0, 0, 1), BC40/BD40),5)</f>
        <v>0.75204000000000004</v>
      </c>
    </row>
    <row r="41" spans="1:58" ht="15" thickBot="1" x14ac:dyDescent="0.4">
      <c r="A41" s="1"/>
      <c r="B41" s="1"/>
      <c r="C41" s="1"/>
      <c r="D41" s="1"/>
      <c r="E41" s="1"/>
      <c r="F41" s="1"/>
      <c r="G41" s="1" t="s">
        <v>50</v>
      </c>
      <c r="H41" s="1"/>
      <c r="I41" s="1"/>
      <c r="J41" s="12">
        <f>ROUND(SUM(J39:J40),5)</f>
        <v>679.76</v>
      </c>
      <c r="K41" s="12">
        <f>ROUND(SUM(K39:K40),5)</f>
        <v>518.87</v>
      </c>
      <c r="L41" s="12">
        <f>ROUND((J41-K41),5)</f>
        <v>160.88999999999999</v>
      </c>
      <c r="M41" s="13">
        <f>ROUND(IF(K41=0, IF(J41=0, 0, 1), J41/K41),5)</f>
        <v>1.3100799999999999</v>
      </c>
      <c r="N41" s="12">
        <f>ROUND(SUM(N39:N40),5)</f>
        <v>451.3</v>
      </c>
      <c r="O41" s="12">
        <f>ROUND(SUM(O39:O40),5)</f>
        <v>518.83000000000004</v>
      </c>
      <c r="P41" s="12">
        <f>ROUND((N41-O41),5)</f>
        <v>-67.53</v>
      </c>
      <c r="Q41" s="13">
        <f>ROUND(IF(O41=0, IF(N41=0, 0, 1), N41/O41),5)</f>
        <v>0.86983999999999995</v>
      </c>
      <c r="R41" s="12">
        <f>ROUND(SUM(R39:R40),5)</f>
        <v>449.97</v>
      </c>
      <c r="S41" s="12">
        <f>ROUND(SUM(S39:S40),5)</f>
        <v>518.83000000000004</v>
      </c>
      <c r="T41" s="12">
        <f>ROUND((R41-S41),5)</f>
        <v>-68.86</v>
      </c>
      <c r="U41" s="13">
        <f>ROUND(IF(S41=0, IF(R41=0, 0, 1), R41/S41),5)</f>
        <v>0.86728000000000005</v>
      </c>
      <c r="V41" s="12">
        <f>ROUND(SUM(V39:V40),5)</f>
        <v>419.14</v>
      </c>
      <c r="W41" s="12">
        <f>ROUND(SUM(W39:W40),5)</f>
        <v>518.83000000000004</v>
      </c>
      <c r="X41" s="12">
        <f>ROUND((V41-W41),5)</f>
        <v>-99.69</v>
      </c>
      <c r="Y41" s="13">
        <f>ROUND(IF(W41=0, IF(V41=0, 0, 1), V41/W41),5)</f>
        <v>0.80786000000000002</v>
      </c>
      <c r="Z41" s="12">
        <f>ROUND(SUM(Z39:Z40),5)</f>
        <v>302.13</v>
      </c>
      <c r="AA41" s="12">
        <f>ROUND(SUM(AA39:AA40),5)</f>
        <v>518.83000000000004</v>
      </c>
      <c r="AB41" s="12">
        <f>ROUND((Z41-AA41),5)</f>
        <v>-216.7</v>
      </c>
      <c r="AC41" s="13">
        <f>ROUND(IF(AA41=0, IF(Z41=0, 0, 1), Z41/AA41),5)</f>
        <v>0.58233000000000001</v>
      </c>
      <c r="AD41" s="12">
        <f>ROUND(SUM(AD39:AD40),5)</f>
        <v>427.17</v>
      </c>
      <c r="AE41" s="12">
        <f>ROUND(SUM(AE39:AE40),5)</f>
        <v>518.83000000000004</v>
      </c>
      <c r="AF41" s="12">
        <f>ROUND((AD41-AE41),5)</f>
        <v>-91.66</v>
      </c>
      <c r="AG41" s="13">
        <f>ROUND(IF(AE41=0, IF(AD41=0, 0, 1), AD41/AE41),5)</f>
        <v>0.82333000000000001</v>
      </c>
      <c r="AH41" s="12">
        <f>ROUND(SUM(AH39:AH40),5)</f>
        <v>668.19</v>
      </c>
      <c r="AI41" s="12">
        <f>ROUND(SUM(AI39:AI40),5)</f>
        <v>518.83000000000004</v>
      </c>
      <c r="AJ41" s="12">
        <f>ROUND((AH41-AI41),5)</f>
        <v>149.36000000000001</v>
      </c>
      <c r="AK41" s="13">
        <f>ROUND(IF(AI41=0, IF(AH41=0, 0, 1), AH41/AI41),5)</f>
        <v>1.2878799999999999</v>
      </c>
      <c r="AL41" s="12">
        <f>ROUND(SUM(AL39:AL40),5)</f>
        <v>332.86</v>
      </c>
      <c r="AM41" s="12">
        <f>ROUND(SUM(AM39:AM40),5)</f>
        <v>518.83000000000004</v>
      </c>
      <c r="AN41" s="12">
        <f>ROUND((AL41-AM41),5)</f>
        <v>-185.97</v>
      </c>
      <c r="AO41" s="13">
        <f>ROUND(IF(AM41=0, IF(AL41=0, 0, 1), AL41/AM41),5)</f>
        <v>0.64156000000000002</v>
      </c>
      <c r="AP41" s="12">
        <f>ROUND(SUM(AP39:AP40),5)</f>
        <v>251.35</v>
      </c>
      <c r="AQ41" s="12">
        <f>ROUND(SUM(AQ39:AQ40),5)</f>
        <v>518.83000000000004</v>
      </c>
      <c r="AR41" s="12">
        <f>ROUND((AP41-AQ41),5)</f>
        <v>-267.48</v>
      </c>
      <c r="AS41" s="13">
        <f>ROUND(IF(AQ41=0, IF(AP41=0, 0, 1), AP41/AQ41),5)</f>
        <v>0.48446</v>
      </c>
      <c r="AT41" s="12">
        <f>ROUND(SUM(AT39:AT40),5)</f>
        <v>148.55000000000001</v>
      </c>
      <c r="AU41" s="12">
        <f>ROUND(SUM(AU39:AU40),5)</f>
        <v>518.83000000000004</v>
      </c>
      <c r="AV41" s="12">
        <f>ROUND((AT41-AU41),5)</f>
        <v>-370.28</v>
      </c>
      <c r="AW41" s="13">
        <f>ROUND(IF(AU41=0, IF(AT41=0, 0, 1), AT41/AU41),5)</f>
        <v>0.28632000000000002</v>
      </c>
      <c r="AX41" s="12">
        <f>ROUND(SUM(AX39:AX40),5)</f>
        <v>161.62</v>
      </c>
      <c r="AY41" s="12">
        <f>ROUND(SUM(AY39:AY40),5)</f>
        <v>518.83000000000004</v>
      </c>
      <c r="AZ41" s="12">
        <f>ROUND((AX41-AY41),5)</f>
        <v>-357.21</v>
      </c>
      <c r="BA41" s="13">
        <f>ROUND(IF(AY41=0, IF(AX41=0, 0, 1), AX41/AY41),5)</f>
        <v>0.31151000000000001</v>
      </c>
      <c r="BB41" s="13"/>
      <c r="BC41" s="12">
        <f>ROUND(J41+N41+R41+V41+Z41+AD41+AH41+AL41+AP41+AT41+AX41,5)</f>
        <v>4292.04</v>
      </c>
      <c r="BD41" s="12">
        <f>ROUND(K41+O41+S41+W41+AA41+AE41+AI41+AM41+AQ41+AU41+AY41,5)</f>
        <v>5707.17</v>
      </c>
      <c r="BE41" s="12">
        <f>ROUND((BC41-BD41),5)</f>
        <v>-1415.13</v>
      </c>
      <c r="BF41" s="13">
        <f>ROUND(IF(BD41=0, IF(BC41=0, 0, 1), BC41/BD41),5)</f>
        <v>0.75204000000000004</v>
      </c>
    </row>
    <row r="42" spans="1:58" x14ac:dyDescent="0.35">
      <c r="A42" s="1"/>
      <c r="B42" s="1"/>
      <c r="C42" s="1"/>
      <c r="D42" s="1"/>
      <c r="E42" s="1"/>
      <c r="F42" s="1" t="s">
        <v>51</v>
      </c>
      <c r="G42" s="1"/>
      <c r="H42" s="1"/>
      <c r="I42" s="1"/>
      <c r="J42" s="4">
        <f>ROUND(J32+J38+J41,5)</f>
        <v>9960.81</v>
      </c>
      <c r="K42" s="4">
        <f>ROUND(K32+K38+K41,5)</f>
        <v>7300.51</v>
      </c>
      <c r="L42" s="4">
        <f>ROUND((J42-K42),5)</f>
        <v>2660.3</v>
      </c>
      <c r="M42" s="5">
        <f>ROUND(IF(K42=0, IF(J42=0, 0, 1), J42/K42),5)</f>
        <v>1.3644000000000001</v>
      </c>
      <c r="N42" s="4">
        <f>ROUND(N32+N38+N41,5)</f>
        <v>6621.59</v>
      </c>
      <c r="O42" s="4">
        <f>ROUND(O32+O38+O41,5)</f>
        <v>7300.59</v>
      </c>
      <c r="P42" s="4">
        <f>ROUND((N42-O42),5)</f>
        <v>-679</v>
      </c>
      <c r="Q42" s="5">
        <f>ROUND(IF(O42=0, IF(N42=0, 0, 1), N42/O42),5)</f>
        <v>0.90698999999999996</v>
      </c>
      <c r="R42" s="4">
        <f>ROUND(R32+R38+R41,5)</f>
        <v>6580.24</v>
      </c>
      <c r="S42" s="4">
        <f>ROUND(S32+S38+S41,5)</f>
        <v>7300.59</v>
      </c>
      <c r="T42" s="4">
        <f>ROUND((R42-S42),5)</f>
        <v>-720.35</v>
      </c>
      <c r="U42" s="5">
        <f>ROUND(IF(S42=0, IF(R42=0, 0, 1), R42/S42),5)</f>
        <v>0.90132999999999996</v>
      </c>
      <c r="V42" s="4">
        <f>ROUND(V32+V38+V41,5)</f>
        <v>6168.95</v>
      </c>
      <c r="W42" s="4">
        <f>ROUND(W32+W38+W41,5)</f>
        <v>7300.59</v>
      </c>
      <c r="X42" s="4">
        <f>ROUND((V42-W42),5)</f>
        <v>-1131.6400000000001</v>
      </c>
      <c r="Y42" s="5">
        <f>ROUND(IF(W42=0, IF(V42=0, 0, 1), V42/W42),5)</f>
        <v>0.84499000000000002</v>
      </c>
      <c r="Z42" s="4">
        <f>ROUND(Z32+Z38+Z41,5)</f>
        <v>4363.6000000000004</v>
      </c>
      <c r="AA42" s="4">
        <f>ROUND(AA32+AA38+AA41,5)</f>
        <v>7300.59</v>
      </c>
      <c r="AB42" s="4">
        <f>ROUND((Z42-AA42),5)</f>
        <v>-2936.99</v>
      </c>
      <c r="AC42" s="5">
        <f>ROUND(IF(AA42=0, IF(Z42=0, 0, 1), Z42/AA42),5)</f>
        <v>0.59770999999999996</v>
      </c>
      <c r="AD42" s="4">
        <f>ROUND(AD32+AD38+AD41,5)</f>
        <v>6396.04</v>
      </c>
      <c r="AE42" s="4">
        <f>ROUND(AE32+AE38+AE41,5)</f>
        <v>7300.59</v>
      </c>
      <c r="AF42" s="4">
        <f>ROUND((AD42-AE42),5)</f>
        <v>-904.55</v>
      </c>
      <c r="AG42" s="5">
        <f>ROUND(IF(AE42=0, IF(AD42=0, 0, 1), AD42/AE42),5)</f>
        <v>0.87609999999999999</v>
      </c>
      <c r="AH42" s="4">
        <f>ROUND(AH32+AH38+AH41,5)</f>
        <v>9797.9699999999993</v>
      </c>
      <c r="AI42" s="4">
        <f>ROUND(AI32+AI38+AI41,5)</f>
        <v>7300.59</v>
      </c>
      <c r="AJ42" s="4">
        <f>ROUND((AH42-AI42),5)</f>
        <v>2497.38</v>
      </c>
      <c r="AK42" s="5">
        <f>ROUND(IF(AI42=0, IF(AH42=0, 0, 1), AH42/AI42),5)</f>
        <v>1.3420799999999999</v>
      </c>
      <c r="AL42" s="4">
        <f>ROUND(AL32+AL38+AL41,5)</f>
        <v>7373.97</v>
      </c>
      <c r="AM42" s="4">
        <f>ROUND(AM32+AM38+AM41,5)</f>
        <v>7300.59</v>
      </c>
      <c r="AN42" s="4">
        <f>ROUND((AL42-AM42),5)</f>
        <v>73.38</v>
      </c>
      <c r="AO42" s="5">
        <f>ROUND(IF(AM42=0, IF(AL42=0, 0, 1), AL42/AM42),5)</f>
        <v>1.0100499999999999</v>
      </c>
      <c r="AP42" s="4">
        <f>ROUND(AP32+AP38+AP41,5)</f>
        <v>6107.73</v>
      </c>
      <c r="AQ42" s="4">
        <f>ROUND(AQ32+AQ38+AQ41,5)</f>
        <v>7300.59</v>
      </c>
      <c r="AR42" s="4">
        <f>ROUND((AP42-AQ42),5)</f>
        <v>-1192.8599999999999</v>
      </c>
      <c r="AS42" s="5">
        <f>ROUND(IF(AQ42=0, IF(AP42=0, 0, 1), AP42/AQ42),5)</f>
        <v>0.83660999999999996</v>
      </c>
      <c r="AT42" s="4">
        <f>ROUND(AT32+AT38+AT41,5)</f>
        <v>4513.17</v>
      </c>
      <c r="AU42" s="4">
        <f>ROUND(AU32+AU38+AU41,5)</f>
        <v>7300.59</v>
      </c>
      <c r="AV42" s="4">
        <f>ROUND((AT42-AU42),5)</f>
        <v>-2787.42</v>
      </c>
      <c r="AW42" s="5">
        <f>ROUND(IF(AU42=0, IF(AT42=0, 0, 1), AT42/AU42),5)</f>
        <v>0.61819000000000002</v>
      </c>
      <c r="AX42" s="4">
        <f>ROUND(AX32+AX38+AX41,5)</f>
        <v>4158.88</v>
      </c>
      <c r="AY42" s="4">
        <f>ROUND(AY32+AY38+AY41,5)</f>
        <v>7300.59</v>
      </c>
      <c r="AZ42" s="4">
        <f>ROUND((AX42-AY42),5)</f>
        <v>-3141.71</v>
      </c>
      <c r="BA42" s="5">
        <f>ROUND(IF(AY42=0, IF(AX42=0, 0, 1), AX42/AY42),5)</f>
        <v>0.56966000000000006</v>
      </c>
      <c r="BB42" s="5"/>
      <c r="BC42" s="4">
        <f>ROUND(J42+N42+R42+V42+Z42+AD42+AH42+AL42+AP42+AT42+AX42,5)</f>
        <v>72042.95</v>
      </c>
      <c r="BD42" s="4">
        <f>ROUND(K42+O42+S42+W42+AA42+AE42+AI42+AM42+AQ42+AU42+AY42,5)</f>
        <v>80306.41</v>
      </c>
      <c r="BE42" s="4">
        <f>ROUND((BC42-BD42),5)</f>
        <v>-8263.4599999999991</v>
      </c>
      <c r="BF42" s="5">
        <f>ROUND(IF(BD42=0, IF(BC42=0, 0, 1), BC42/BD42),5)</f>
        <v>0.89710000000000001</v>
      </c>
    </row>
    <row r="43" spans="1:58" x14ac:dyDescent="0.35">
      <c r="A43" s="1"/>
      <c r="B43" s="1"/>
      <c r="C43" s="1"/>
      <c r="D43" s="1"/>
      <c r="E43" s="1"/>
      <c r="F43" s="1" t="s">
        <v>52</v>
      </c>
      <c r="G43" s="1"/>
      <c r="H43" s="1"/>
      <c r="I43" s="1"/>
      <c r="J43" s="4"/>
      <c r="K43" s="4"/>
      <c r="L43" s="4"/>
      <c r="M43" s="5"/>
      <c r="N43" s="4"/>
      <c r="O43" s="4"/>
      <c r="P43" s="4"/>
      <c r="Q43" s="5"/>
      <c r="R43" s="4"/>
      <c r="S43" s="4"/>
      <c r="T43" s="4"/>
      <c r="U43" s="5"/>
      <c r="V43" s="4"/>
      <c r="W43" s="4"/>
      <c r="X43" s="4"/>
      <c r="Y43" s="5"/>
      <c r="Z43" s="4"/>
      <c r="AA43" s="4"/>
      <c r="AB43" s="4"/>
      <c r="AC43" s="5"/>
      <c r="AD43" s="4"/>
      <c r="AE43" s="4"/>
      <c r="AF43" s="4"/>
      <c r="AG43" s="5"/>
      <c r="AH43" s="4"/>
      <c r="AI43" s="4"/>
      <c r="AJ43" s="4"/>
      <c r="AK43" s="5"/>
      <c r="AL43" s="4"/>
      <c r="AM43" s="4"/>
      <c r="AN43" s="4"/>
      <c r="AO43" s="5"/>
      <c r="AP43" s="4"/>
      <c r="AQ43" s="4"/>
      <c r="AR43" s="4"/>
      <c r="AS43" s="5"/>
      <c r="AT43" s="4"/>
      <c r="AU43" s="4"/>
      <c r="AV43" s="4"/>
      <c r="AW43" s="5"/>
      <c r="AX43" s="4"/>
      <c r="AY43" s="4"/>
      <c r="AZ43" s="4"/>
      <c r="BA43" s="5"/>
      <c r="BB43" s="5"/>
      <c r="BC43" s="4"/>
      <c r="BD43" s="4"/>
      <c r="BE43" s="4"/>
      <c r="BF43" s="5"/>
    </row>
    <row r="44" spans="1:58" x14ac:dyDescent="0.35">
      <c r="A44" s="1"/>
      <c r="B44" s="1"/>
      <c r="C44" s="1"/>
      <c r="D44" s="1"/>
      <c r="E44" s="1"/>
      <c r="F44" s="1"/>
      <c r="G44" s="1" t="s">
        <v>53</v>
      </c>
      <c r="H44" s="1"/>
      <c r="I44" s="1"/>
      <c r="J44" s="4"/>
      <c r="K44" s="4"/>
      <c r="L44" s="4"/>
      <c r="M44" s="5"/>
      <c r="N44" s="4"/>
      <c r="O44" s="4"/>
      <c r="P44" s="4"/>
      <c r="Q44" s="5"/>
      <c r="R44" s="4"/>
      <c r="S44" s="4"/>
      <c r="T44" s="4"/>
      <c r="U44" s="5"/>
      <c r="V44" s="4"/>
      <c r="W44" s="4"/>
      <c r="X44" s="4"/>
      <c r="Y44" s="5"/>
      <c r="Z44" s="4"/>
      <c r="AA44" s="4"/>
      <c r="AB44" s="4"/>
      <c r="AC44" s="5"/>
      <c r="AD44" s="4"/>
      <c r="AE44" s="4"/>
      <c r="AF44" s="4"/>
      <c r="AG44" s="5"/>
      <c r="AH44" s="4"/>
      <c r="AI44" s="4"/>
      <c r="AJ44" s="4"/>
      <c r="AK44" s="5"/>
      <c r="AL44" s="4"/>
      <c r="AM44" s="4"/>
      <c r="AN44" s="4"/>
      <c r="AO44" s="5"/>
      <c r="AP44" s="4"/>
      <c r="AQ44" s="4"/>
      <c r="AR44" s="4"/>
      <c r="AS44" s="5"/>
      <c r="AT44" s="4"/>
      <c r="AU44" s="4"/>
      <c r="AV44" s="4"/>
      <c r="AW44" s="5"/>
      <c r="AX44" s="4"/>
      <c r="AY44" s="4"/>
      <c r="AZ44" s="4"/>
      <c r="BA44" s="5"/>
      <c r="BB44" s="5"/>
      <c r="BC44" s="4"/>
      <c r="BD44" s="4"/>
      <c r="BE44" s="4"/>
      <c r="BF44" s="5"/>
    </row>
    <row r="45" spans="1:58" x14ac:dyDescent="0.35">
      <c r="A45" s="1"/>
      <c r="B45" s="1"/>
      <c r="C45" s="1"/>
      <c r="D45" s="1"/>
      <c r="E45" s="1"/>
      <c r="F45" s="1"/>
      <c r="G45" s="1"/>
      <c r="H45" s="1" t="s">
        <v>54</v>
      </c>
      <c r="I45" s="1"/>
      <c r="J45" s="4"/>
      <c r="K45" s="4"/>
      <c r="L45" s="4"/>
      <c r="M45" s="5"/>
      <c r="N45" s="4"/>
      <c r="O45" s="4"/>
      <c r="P45" s="4"/>
      <c r="Q45" s="5"/>
      <c r="R45" s="4"/>
      <c r="S45" s="4"/>
      <c r="T45" s="4"/>
      <c r="U45" s="5"/>
      <c r="V45" s="4"/>
      <c r="W45" s="4"/>
      <c r="X45" s="4"/>
      <c r="Y45" s="5"/>
      <c r="Z45" s="4"/>
      <c r="AA45" s="4"/>
      <c r="AB45" s="4"/>
      <c r="AC45" s="5"/>
      <c r="AD45" s="4"/>
      <c r="AE45" s="4"/>
      <c r="AF45" s="4"/>
      <c r="AG45" s="5"/>
      <c r="AH45" s="4"/>
      <c r="AI45" s="4"/>
      <c r="AJ45" s="4"/>
      <c r="AK45" s="5"/>
      <c r="AL45" s="4"/>
      <c r="AM45" s="4"/>
      <c r="AN45" s="4"/>
      <c r="AO45" s="5"/>
      <c r="AP45" s="4"/>
      <c r="AQ45" s="4"/>
      <c r="AR45" s="4"/>
      <c r="AS45" s="5"/>
      <c r="AT45" s="4"/>
      <c r="AU45" s="4"/>
      <c r="AV45" s="4"/>
      <c r="AW45" s="5"/>
      <c r="AX45" s="4"/>
      <c r="AY45" s="4"/>
      <c r="AZ45" s="4"/>
      <c r="BA45" s="5"/>
      <c r="BB45" s="5"/>
      <c r="BC45" s="4"/>
      <c r="BD45" s="4"/>
      <c r="BE45" s="4"/>
      <c r="BF45" s="5"/>
    </row>
    <row r="46" spans="1:58" x14ac:dyDescent="0.35">
      <c r="A46" s="1"/>
      <c r="B46" s="1"/>
      <c r="C46" s="1"/>
      <c r="D46" s="1"/>
      <c r="E46" s="1"/>
      <c r="F46" s="1"/>
      <c r="G46" s="1"/>
      <c r="H46" s="1"/>
      <c r="I46" s="1" t="s">
        <v>55</v>
      </c>
      <c r="J46" s="4">
        <v>1150</v>
      </c>
      <c r="K46" s="4">
        <v>141.63</v>
      </c>
      <c r="L46" s="4">
        <f>ROUND((J46-K46),5)</f>
        <v>1008.37</v>
      </c>
      <c r="M46" s="5">
        <f>ROUND(IF(K46=0, IF(J46=0, 0, 1), J46/K46),5)</f>
        <v>8.1197499999999998</v>
      </c>
      <c r="N46" s="4">
        <v>130</v>
      </c>
      <c r="O46" s="4">
        <v>141.66999999999999</v>
      </c>
      <c r="P46" s="4">
        <f>ROUND((N46-O46),5)</f>
        <v>-11.67</v>
      </c>
      <c r="Q46" s="5">
        <f>ROUND(IF(O46=0, IF(N46=0, 0, 1), N46/O46),5)</f>
        <v>0.91762999999999995</v>
      </c>
      <c r="R46" s="4">
        <v>0</v>
      </c>
      <c r="S46" s="4">
        <v>141.66999999999999</v>
      </c>
      <c r="T46" s="4">
        <f>ROUND((R46-S46),5)</f>
        <v>-141.66999999999999</v>
      </c>
      <c r="U46" s="5">
        <f>ROUND(IF(S46=0, IF(R46=0, 0, 1), R46/S46),5)</f>
        <v>0</v>
      </c>
      <c r="V46" s="4">
        <v>130</v>
      </c>
      <c r="W46" s="4">
        <v>141.66999999999999</v>
      </c>
      <c r="X46" s="4">
        <f>ROUND((V46-W46),5)</f>
        <v>-11.67</v>
      </c>
      <c r="Y46" s="5">
        <f>ROUND(IF(W46=0, IF(V46=0, 0, 1), V46/W46),5)</f>
        <v>0.91762999999999995</v>
      </c>
      <c r="Z46" s="4">
        <v>0</v>
      </c>
      <c r="AA46" s="4">
        <v>141.66999999999999</v>
      </c>
      <c r="AB46" s="4">
        <f>ROUND((Z46-AA46),5)</f>
        <v>-141.66999999999999</v>
      </c>
      <c r="AC46" s="5">
        <f>ROUND(IF(AA46=0, IF(Z46=0, 0, 1), Z46/AA46),5)</f>
        <v>0</v>
      </c>
      <c r="AD46" s="4">
        <v>0</v>
      </c>
      <c r="AE46" s="4">
        <v>141.66999999999999</v>
      </c>
      <c r="AF46" s="4">
        <f>ROUND((AD46-AE46),5)</f>
        <v>-141.66999999999999</v>
      </c>
      <c r="AG46" s="5">
        <f>ROUND(IF(AE46=0, IF(AD46=0, 0, 1), AD46/AE46),5)</f>
        <v>0</v>
      </c>
      <c r="AH46" s="4">
        <v>0</v>
      </c>
      <c r="AI46" s="4">
        <v>141.66999999999999</v>
      </c>
      <c r="AJ46" s="4">
        <f>ROUND((AH46-AI46),5)</f>
        <v>-141.66999999999999</v>
      </c>
      <c r="AK46" s="5">
        <f>ROUND(IF(AI46=0, IF(AH46=0, 0, 1), AH46/AI46),5)</f>
        <v>0</v>
      </c>
      <c r="AL46" s="4">
        <v>130</v>
      </c>
      <c r="AM46" s="4">
        <v>141.66999999999999</v>
      </c>
      <c r="AN46" s="4">
        <f>ROUND((AL46-AM46),5)</f>
        <v>-11.67</v>
      </c>
      <c r="AO46" s="5">
        <f>ROUND(IF(AM46=0, IF(AL46=0, 0, 1), AL46/AM46),5)</f>
        <v>0.91762999999999995</v>
      </c>
      <c r="AP46" s="4">
        <v>0</v>
      </c>
      <c r="AQ46" s="4">
        <v>141.66999999999999</v>
      </c>
      <c r="AR46" s="4">
        <f>ROUND((AP46-AQ46),5)</f>
        <v>-141.66999999999999</v>
      </c>
      <c r="AS46" s="5">
        <f>ROUND(IF(AQ46=0, IF(AP46=0, 0, 1), AP46/AQ46),5)</f>
        <v>0</v>
      </c>
      <c r="AT46" s="4">
        <v>0</v>
      </c>
      <c r="AU46" s="4">
        <v>141.66999999999999</v>
      </c>
      <c r="AV46" s="4">
        <f>ROUND((AT46-AU46),5)</f>
        <v>-141.66999999999999</v>
      </c>
      <c r="AW46" s="5">
        <f>ROUND(IF(AU46=0, IF(AT46=0, 0, 1), AT46/AU46),5)</f>
        <v>0</v>
      </c>
      <c r="AX46" s="4">
        <v>0</v>
      </c>
      <c r="AY46" s="4">
        <v>141.66999999999999</v>
      </c>
      <c r="AZ46" s="4">
        <f>ROUND((AX46-AY46),5)</f>
        <v>-141.66999999999999</v>
      </c>
      <c r="BA46" s="5">
        <f>ROUND(IF(AY46=0, IF(AX46=0, 0, 1), AX46/AY46),5)</f>
        <v>0</v>
      </c>
      <c r="BB46" s="5"/>
      <c r="BC46" s="4">
        <f>ROUND(J46+N46+R46+V46+Z46+AD46+AH46+AL46+AP46+AT46+AX46,5)</f>
        <v>1540</v>
      </c>
      <c r="BD46" s="4">
        <f>ROUND(K46+O46+S46+W46+AA46+AE46+AI46+AM46+AQ46+AU46+AY46,5)</f>
        <v>1558.33</v>
      </c>
      <c r="BE46" s="4">
        <f>ROUND((BC46-BD46),5)</f>
        <v>-18.329999999999998</v>
      </c>
      <c r="BF46" s="5">
        <f>ROUND(IF(BD46=0, IF(BC46=0, 0, 1), BC46/BD46),5)</f>
        <v>0.98824000000000001</v>
      </c>
    </row>
    <row r="47" spans="1:58" x14ac:dyDescent="0.35">
      <c r="A47" s="1"/>
      <c r="B47" s="1"/>
      <c r="C47" s="1"/>
      <c r="D47" s="1"/>
      <c r="E47" s="1"/>
      <c r="F47" s="1"/>
      <c r="G47" s="1"/>
      <c r="H47" s="1"/>
      <c r="I47" s="1" t="s">
        <v>56</v>
      </c>
      <c r="J47" s="4">
        <v>0</v>
      </c>
      <c r="K47" s="4">
        <v>0</v>
      </c>
      <c r="L47" s="4">
        <f>ROUND((J47-K47),5)</f>
        <v>0</v>
      </c>
      <c r="M47" s="5">
        <f>ROUND(IF(K47=0, IF(J47=0, 0, 1), J47/K47),5)</f>
        <v>0</v>
      </c>
      <c r="N47" s="4">
        <v>0</v>
      </c>
      <c r="O47" s="4">
        <v>0</v>
      </c>
      <c r="P47" s="4">
        <f>ROUND((N47-O47),5)</f>
        <v>0</v>
      </c>
      <c r="Q47" s="5">
        <f>ROUND(IF(O47=0, IF(N47=0, 0, 1), N47/O47),5)</f>
        <v>0</v>
      </c>
      <c r="R47" s="4">
        <v>0</v>
      </c>
      <c r="S47" s="4">
        <v>0</v>
      </c>
      <c r="T47" s="4">
        <f>ROUND((R47-S47),5)</f>
        <v>0</v>
      </c>
      <c r="U47" s="5">
        <f>ROUND(IF(S47=0, IF(R47=0, 0, 1), R47/S47),5)</f>
        <v>0</v>
      </c>
      <c r="V47" s="4">
        <v>0</v>
      </c>
      <c r="W47" s="4">
        <v>0</v>
      </c>
      <c r="X47" s="4">
        <f>ROUND((V47-W47),5)</f>
        <v>0</v>
      </c>
      <c r="Y47" s="5">
        <f>ROUND(IF(W47=0, IF(V47=0, 0, 1), V47/W47),5)</f>
        <v>0</v>
      </c>
      <c r="Z47" s="4">
        <v>0</v>
      </c>
      <c r="AA47" s="4">
        <v>0</v>
      </c>
      <c r="AB47" s="4">
        <f>ROUND((Z47-AA47),5)</f>
        <v>0</v>
      </c>
      <c r="AC47" s="5">
        <f>ROUND(IF(AA47=0, IF(Z47=0, 0, 1), Z47/AA47),5)</f>
        <v>0</v>
      </c>
      <c r="AD47" s="4">
        <v>0</v>
      </c>
      <c r="AE47" s="4">
        <v>0</v>
      </c>
      <c r="AF47" s="4">
        <f>ROUND((AD47-AE47),5)</f>
        <v>0</v>
      </c>
      <c r="AG47" s="5">
        <f>ROUND(IF(AE47=0, IF(AD47=0, 0, 1), AD47/AE47),5)</f>
        <v>0</v>
      </c>
      <c r="AH47" s="4">
        <v>832.71</v>
      </c>
      <c r="AI47" s="4">
        <v>750</v>
      </c>
      <c r="AJ47" s="4">
        <f>ROUND((AH47-AI47),5)</f>
        <v>82.71</v>
      </c>
      <c r="AK47" s="5">
        <f>ROUND(IF(AI47=0, IF(AH47=0, 0, 1), AH47/AI47),5)</f>
        <v>1.1102799999999999</v>
      </c>
      <c r="AL47" s="4">
        <v>0</v>
      </c>
      <c r="AM47" s="4">
        <v>0</v>
      </c>
      <c r="AN47" s="4">
        <f>ROUND((AL47-AM47),5)</f>
        <v>0</v>
      </c>
      <c r="AO47" s="5">
        <f>ROUND(IF(AM47=0, IF(AL47=0, 0, 1), AL47/AM47),5)</f>
        <v>0</v>
      </c>
      <c r="AP47" s="4">
        <v>0</v>
      </c>
      <c r="AQ47" s="4">
        <v>0</v>
      </c>
      <c r="AR47" s="4">
        <f>ROUND((AP47-AQ47),5)</f>
        <v>0</v>
      </c>
      <c r="AS47" s="5">
        <f>ROUND(IF(AQ47=0, IF(AP47=0, 0, 1), AP47/AQ47),5)</f>
        <v>0</v>
      </c>
      <c r="AT47" s="4">
        <v>0</v>
      </c>
      <c r="AU47" s="4">
        <v>0</v>
      </c>
      <c r="AV47" s="4">
        <f>ROUND((AT47-AU47),5)</f>
        <v>0</v>
      </c>
      <c r="AW47" s="5">
        <f>ROUND(IF(AU47=0, IF(AT47=0, 0, 1), AT47/AU47),5)</f>
        <v>0</v>
      </c>
      <c r="AX47" s="4">
        <v>0</v>
      </c>
      <c r="AY47" s="4">
        <v>0</v>
      </c>
      <c r="AZ47" s="4">
        <f>ROUND((AX47-AY47),5)</f>
        <v>0</v>
      </c>
      <c r="BA47" s="5">
        <f>ROUND(IF(AY47=0, IF(AX47=0, 0, 1), AX47/AY47),5)</f>
        <v>0</v>
      </c>
      <c r="BB47" s="5"/>
      <c r="BC47" s="4">
        <f>ROUND(J47+N47+R47+V47+Z47+AD47+AH47+AL47+AP47+AT47+AX47,5)</f>
        <v>832.71</v>
      </c>
      <c r="BD47" s="4">
        <f>ROUND(K47+O47+S47+W47+AA47+AE47+AI47+AM47+AQ47+AU47+AY47,5)</f>
        <v>750</v>
      </c>
      <c r="BE47" s="4">
        <f>ROUND((BC47-BD47),5)</f>
        <v>82.71</v>
      </c>
      <c r="BF47" s="5">
        <f>ROUND(IF(BD47=0, IF(BC47=0, 0, 1), BC47/BD47),5)</f>
        <v>1.1102799999999999</v>
      </c>
    </row>
    <row r="48" spans="1:58" ht="15" thickBot="1" x14ac:dyDescent="0.4">
      <c r="A48" s="1"/>
      <c r="B48" s="1"/>
      <c r="C48" s="1"/>
      <c r="D48" s="1"/>
      <c r="E48" s="1"/>
      <c r="F48" s="1"/>
      <c r="G48" s="1"/>
      <c r="H48" s="1"/>
      <c r="I48" s="1" t="s">
        <v>57</v>
      </c>
      <c r="J48" s="6">
        <v>382.4</v>
      </c>
      <c r="K48" s="6">
        <v>416.63</v>
      </c>
      <c r="L48" s="6">
        <f>ROUND((J48-K48),5)</f>
        <v>-34.229999999999997</v>
      </c>
      <c r="M48" s="7">
        <f>ROUND(IF(K48=0, IF(J48=0, 0, 1), J48/K48),5)</f>
        <v>0.91783999999999999</v>
      </c>
      <c r="N48" s="6">
        <v>484.25</v>
      </c>
      <c r="O48" s="6">
        <v>416.67</v>
      </c>
      <c r="P48" s="6">
        <f>ROUND((N48-O48),5)</f>
        <v>67.58</v>
      </c>
      <c r="Q48" s="7">
        <f>ROUND(IF(O48=0, IF(N48=0, 0, 1), N48/O48),5)</f>
        <v>1.1621900000000001</v>
      </c>
      <c r="R48" s="6">
        <v>949.88</v>
      </c>
      <c r="S48" s="6">
        <v>416.67</v>
      </c>
      <c r="T48" s="6">
        <f>ROUND((R48-S48),5)</f>
        <v>533.21</v>
      </c>
      <c r="U48" s="7">
        <f>ROUND(IF(S48=0, IF(R48=0, 0, 1), R48/S48),5)</f>
        <v>2.27969</v>
      </c>
      <c r="V48" s="6">
        <v>1075.5999999999999</v>
      </c>
      <c r="W48" s="6">
        <v>416.67</v>
      </c>
      <c r="X48" s="6">
        <f>ROUND((V48-W48),5)</f>
        <v>658.93</v>
      </c>
      <c r="Y48" s="7">
        <f>ROUND(IF(W48=0, IF(V48=0, 0, 1), V48/W48),5)</f>
        <v>2.58142</v>
      </c>
      <c r="Z48" s="6">
        <v>921.94</v>
      </c>
      <c r="AA48" s="6">
        <v>416.67</v>
      </c>
      <c r="AB48" s="6">
        <f>ROUND((Z48-AA48),5)</f>
        <v>505.27</v>
      </c>
      <c r="AC48" s="7">
        <f>ROUND(IF(AA48=0, IF(Z48=0, 0, 1), Z48/AA48),5)</f>
        <v>2.2126399999999999</v>
      </c>
      <c r="AD48" s="6">
        <v>833.47</v>
      </c>
      <c r="AE48" s="6">
        <v>416.67</v>
      </c>
      <c r="AF48" s="6">
        <f>ROUND((AD48-AE48),5)</f>
        <v>416.8</v>
      </c>
      <c r="AG48" s="7">
        <f>ROUND(IF(AE48=0, IF(AD48=0, 0, 1), AD48/AE48),5)</f>
        <v>2.0003099999999998</v>
      </c>
      <c r="AH48" s="6">
        <v>1490.01</v>
      </c>
      <c r="AI48" s="6">
        <v>416.67</v>
      </c>
      <c r="AJ48" s="6">
        <f>ROUND((AH48-AI48),5)</f>
        <v>1073.3399999999999</v>
      </c>
      <c r="AK48" s="7">
        <f>ROUND(IF(AI48=0, IF(AH48=0, 0, 1), AH48/AI48),5)</f>
        <v>3.5760000000000001</v>
      </c>
      <c r="AL48" s="6">
        <v>880.04</v>
      </c>
      <c r="AM48" s="6">
        <v>416.67</v>
      </c>
      <c r="AN48" s="6">
        <f>ROUND((AL48-AM48),5)</f>
        <v>463.37</v>
      </c>
      <c r="AO48" s="7">
        <f>ROUND(IF(AM48=0, IF(AL48=0, 0, 1), AL48/AM48),5)</f>
        <v>2.1120800000000002</v>
      </c>
      <c r="AP48" s="6">
        <v>931.25</v>
      </c>
      <c r="AQ48" s="6">
        <v>416.67</v>
      </c>
      <c r="AR48" s="6">
        <f>ROUND((AP48-AQ48),5)</f>
        <v>514.58000000000004</v>
      </c>
      <c r="AS48" s="7">
        <f>ROUND(IF(AQ48=0, IF(AP48=0, 0, 1), AP48/AQ48),5)</f>
        <v>2.2349800000000002</v>
      </c>
      <c r="AT48" s="6">
        <v>875.38</v>
      </c>
      <c r="AU48" s="6">
        <v>416.67</v>
      </c>
      <c r="AV48" s="6">
        <f>ROUND((AT48-AU48),5)</f>
        <v>458.71</v>
      </c>
      <c r="AW48" s="7">
        <f>ROUND(IF(AU48=0, IF(AT48=0, 0, 1), AT48/AU48),5)</f>
        <v>2.1009000000000002</v>
      </c>
      <c r="AX48" s="6">
        <v>1126.82</v>
      </c>
      <c r="AY48" s="6">
        <v>416.67</v>
      </c>
      <c r="AZ48" s="6">
        <f>ROUND((AX48-AY48),5)</f>
        <v>710.15</v>
      </c>
      <c r="BA48" s="7">
        <f>ROUND(IF(AY48=0, IF(AX48=0, 0, 1), AX48/AY48),5)</f>
        <v>2.7043499999999998</v>
      </c>
      <c r="BB48" s="7"/>
      <c r="BC48" s="6">
        <f>ROUND(J48+N48+R48+V48+Z48+AD48+AH48+AL48+AP48+AT48+AX48,5)</f>
        <v>9951.0400000000009</v>
      </c>
      <c r="BD48" s="6">
        <f>ROUND(K48+O48+S48+W48+AA48+AE48+AI48+AM48+AQ48+AU48+AY48,5)</f>
        <v>4583.33</v>
      </c>
      <c r="BE48" s="6">
        <f>ROUND((BC48-BD48),5)</f>
        <v>5367.71</v>
      </c>
      <c r="BF48" s="7">
        <f>ROUND(IF(BD48=0, IF(BC48=0, 0, 1), BC48/BD48),5)</f>
        <v>2.1711399999999998</v>
      </c>
    </row>
    <row r="49" spans="1:58" x14ac:dyDescent="0.35">
      <c r="A49" s="1"/>
      <c r="B49" s="1"/>
      <c r="C49" s="1"/>
      <c r="D49" s="1"/>
      <c r="E49" s="1"/>
      <c r="F49" s="1"/>
      <c r="G49" s="1"/>
      <c r="H49" s="1" t="s">
        <v>58</v>
      </c>
      <c r="I49" s="1"/>
      <c r="J49" s="4">
        <f>ROUND(SUM(J45:J48),5)</f>
        <v>1532.4</v>
      </c>
      <c r="K49" s="4">
        <f>ROUND(SUM(K45:K48),5)</f>
        <v>558.26</v>
      </c>
      <c r="L49" s="4">
        <f>ROUND((J49-K49),5)</f>
        <v>974.14</v>
      </c>
      <c r="M49" s="5">
        <f>ROUND(IF(K49=0, IF(J49=0, 0, 1), J49/K49),5)</f>
        <v>2.7449599999999998</v>
      </c>
      <c r="N49" s="4">
        <f>ROUND(SUM(N45:N48),5)</f>
        <v>614.25</v>
      </c>
      <c r="O49" s="4">
        <f>ROUND(SUM(O45:O48),5)</f>
        <v>558.34</v>
      </c>
      <c r="P49" s="4">
        <f>ROUND((N49-O49),5)</f>
        <v>55.91</v>
      </c>
      <c r="Q49" s="5">
        <f>ROUND(IF(O49=0, IF(N49=0, 0, 1), N49/O49),5)</f>
        <v>1.1001399999999999</v>
      </c>
      <c r="R49" s="4">
        <f>ROUND(SUM(R45:R48),5)</f>
        <v>949.88</v>
      </c>
      <c r="S49" s="4">
        <f>ROUND(SUM(S45:S48),5)</f>
        <v>558.34</v>
      </c>
      <c r="T49" s="4">
        <f>ROUND((R49-S49),5)</f>
        <v>391.54</v>
      </c>
      <c r="U49" s="5">
        <f>ROUND(IF(S49=0, IF(R49=0, 0, 1), R49/S49),5)</f>
        <v>1.70126</v>
      </c>
      <c r="V49" s="4">
        <f>ROUND(SUM(V45:V48),5)</f>
        <v>1205.5999999999999</v>
      </c>
      <c r="W49" s="4">
        <f>ROUND(SUM(W45:W48),5)</f>
        <v>558.34</v>
      </c>
      <c r="X49" s="4">
        <f>ROUND((V49-W49),5)</f>
        <v>647.26</v>
      </c>
      <c r="Y49" s="5">
        <f>ROUND(IF(W49=0, IF(V49=0, 0, 1), V49/W49),5)</f>
        <v>2.1592600000000002</v>
      </c>
      <c r="Z49" s="4">
        <f>ROUND(SUM(Z45:Z48),5)</f>
        <v>921.94</v>
      </c>
      <c r="AA49" s="4">
        <f>ROUND(SUM(AA45:AA48),5)</f>
        <v>558.34</v>
      </c>
      <c r="AB49" s="4">
        <f>ROUND((Z49-AA49),5)</f>
        <v>363.6</v>
      </c>
      <c r="AC49" s="5">
        <f>ROUND(IF(AA49=0, IF(Z49=0, 0, 1), Z49/AA49),5)</f>
        <v>1.6512199999999999</v>
      </c>
      <c r="AD49" s="4">
        <f>ROUND(SUM(AD45:AD48),5)</f>
        <v>833.47</v>
      </c>
      <c r="AE49" s="4">
        <f>ROUND(SUM(AE45:AE48),5)</f>
        <v>558.34</v>
      </c>
      <c r="AF49" s="4">
        <f>ROUND((AD49-AE49),5)</f>
        <v>275.13</v>
      </c>
      <c r="AG49" s="5">
        <f>ROUND(IF(AE49=0, IF(AD49=0, 0, 1), AD49/AE49),5)</f>
        <v>1.4927600000000001</v>
      </c>
      <c r="AH49" s="4">
        <f>ROUND(SUM(AH45:AH48),5)</f>
        <v>2322.7199999999998</v>
      </c>
      <c r="AI49" s="4">
        <f>ROUND(SUM(AI45:AI48),5)</f>
        <v>1308.3399999999999</v>
      </c>
      <c r="AJ49" s="4">
        <f>ROUND((AH49-AI49),5)</f>
        <v>1014.38</v>
      </c>
      <c r="AK49" s="5">
        <f>ROUND(IF(AI49=0, IF(AH49=0, 0, 1), AH49/AI49),5)</f>
        <v>1.77532</v>
      </c>
      <c r="AL49" s="4">
        <f>ROUND(SUM(AL45:AL48),5)</f>
        <v>1010.04</v>
      </c>
      <c r="AM49" s="4">
        <f>ROUND(SUM(AM45:AM48),5)</f>
        <v>558.34</v>
      </c>
      <c r="AN49" s="4">
        <f>ROUND((AL49-AM49),5)</f>
        <v>451.7</v>
      </c>
      <c r="AO49" s="5">
        <f>ROUND(IF(AM49=0, IF(AL49=0, 0, 1), AL49/AM49),5)</f>
        <v>1.80901</v>
      </c>
      <c r="AP49" s="4">
        <f>ROUND(SUM(AP45:AP48),5)</f>
        <v>931.25</v>
      </c>
      <c r="AQ49" s="4">
        <f>ROUND(SUM(AQ45:AQ48),5)</f>
        <v>558.34</v>
      </c>
      <c r="AR49" s="4">
        <f>ROUND((AP49-AQ49),5)</f>
        <v>372.91</v>
      </c>
      <c r="AS49" s="5">
        <f>ROUND(IF(AQ49=0, IF(AP49=0, 0, 1), AP49/AQ49),5)</f>
        <v>1.6678900000000001</v>
      </c>
      <c r="AT49" s="4">
        <f>ROUND(SUM(AT45:AT48),5)</f>
        <v>875.38</v>
      </c>
      <c r="AU49" s="4">
        <f>ROUND(SUM(AU45:AU48),5)</f>
        <v>558.34</v>
      </c>
      <c r="AV49" s="4">
        <f>ROUND((AT49-AU49),5)</f>
        <v>317.04000000000002</v>
      </c>
      <c r="AW49" s="5">
        <f>ROUND(IF(AU49=0, IF(AT49=0, 0, 1), AT49/AU49),5)</f>
        <v>1.5678300000000001</v>
      </c>
      <c r="AX49" s="4">
        <f>ROUND(SUM(AX45:AX48),5)</f>
        <v>1126.82</v>
      </c>
      <c r="AY49" s="4">
        <f>ROUND(SUM(AY45:AY48),5)</f>
        <v>558.34</v>
      </c>
      <c r="AZ49" s="4">
        <f>ROUND((AX49-AY49),5)</f>
        <v>568.48</v>
      </c>
      <c r="BA49" s="5">
        <f>ROUND(IF(AY49=0, IF(AX49=0, 0, 1), AX49/AY49),5)</f>
        <v>2.01816</v>
      </c>
      <c r="BB49" s="5"/>
      <c r="BC49" s="4">
        <f>ROUND(J49+N49+R49+V49+Z49+AD49+AH49+AL49+AP49+AT49+AX49,5)</f>
        <v>12323.75</v>
      </c>
      <c r="BD49" s="4">
        <f>ROUND(K49+O49+S49+W49+AA49+AE49+AI49+AM49+AQ49+AU49+AY49,5)</f>
        <v>6891.66</v>
      </c>
      <c r="BE49" s="4">
        <f>ROUND((BC49-BD49),5)</f>
        <v>5432.09</v>
      </c>
      <c r="BF49" s="5">
        <f>ROUND(IF(BD49=0, IF(BC49=0, 0, 1), BC49/BD49),5)</f>
        <v>1.7882100000000001</v>
      </c>
    </row>
    <row r="50" spans="1:58" ht="15" thickBot="1" x14ac:dyDescent="0.4">
      <c r="A50" s="1"/>
      <c r="B50" s="1"/>
      <c r="C50" s="1"/>
      <c r="D50" s="1"/>
      <c r="E50" s="1"/>
      <c r="F50" s="1"/>
      <c r="G50" s="1"/>
      <c r="H50" s="1" t="s">
        <v>59</v>
      </c>
      <c r="I50" s="1"/>
      <c r="J50" s="6">
        <v>188.9</v>
      </c>
      <c r="K50" s="6">
        <v>326.25</v>
      </c>
      <c r="L50" s="6">
        <f>ROUND((J50-K50),5)</f>
        <v>-137.35</v>
      </c>
      <c r="M50" s="7">
        <f>ROUND(IF(K50=0, IF(J50=0, 0, 1), J50/K50),5)</f>
        <v>0.57899999999999996</v>
      </c>
      <c r="N50" s="6">
        <v>149.09</v>
      </c>
      <c r="O50" s="6">
        <v>326.25</v>
      </c>
      <c r="P50" s="6">
        <f>ROUND((N50-O50),5)</f>
        <v>-177.16</v>
      </c>
      <c r="Q50" s="7">
        <f>ROUND(IF(O50=0, IF(N50=0, 0, 1), N50/O50),5)</f>
        <v>0.45698</v>
      </c>
      <c r="R50" s="6">
        <v>674.42</v>
      </c>
      <c r="S50" s="6">
        <v>326.25</v>
      </c>
      <c r="T50" s="6">
        <f>ROUND((R50-S50),5)</f>
        <v>348.17</v>
      </c>
      <c r="U50" s="7">
        <f>ROUND(IF(S50=0, IF(R50=0, 0, 1), R50/S50),5)</f>
        <v>2.0671900000000001</v>
      </c>
      <c r="V50" s="6">
        <v>191.36</v>
      </c>
      <c r="W50" s="6">
        <v>326.25</v>
      </c>
      <c r="X50" s="6">
        <f>ROUND((V50-W50),5)</f>
        <v>-134.88999999999999</v>
      </c>
      <c r="Y50" s="7">
        <f>ROUND(IF(W50=0, IF(V50=0, 0, 1), V50/W50),5)</f>
        <v>0.58653999999999995</v>
      </c>
      <c r="Z50" s="6">
        <v>151.35</v>
      </c>
      <c r="AA50" s="6">
        <v>326.25</v>
      </c>
      <c r="AB50" s="6">
        <f>ROUND((Z50-AA50),5)</f>
        <v>-174.9</v>
      </c>
      <c r="AC50" s="7">
        <f>ROUND(IF(AA50=0, IF(Z50=0, 0, 1), Z50/AA50),5)</f>
        <v>0.46390999999999999</v>
      </c>
      <c r="AD50" s="6">
        <v>190.2</v>
      </c>
      <c r="AE50" s="6">
        <v>326.25</v>
      </c>
      <c r="AF50" s="6">
        <f>ROUND((AD50-AE50),5)</f>
        <v>-136.05000000000001</v>
      </c>
      <c r="AG50" s="7">
        <f>ROUND(IF(AE50=0, IF(AD50=0, 0, 1), AD50/AE50),5)</f>
        <v>0.58299000000000001</v>
      </c>
      <c r="AH50" s="6">
        <v>758.92</v>
      </c>
      <c r="AI50" s="6">
        <v>326.25</v>
      </c>
      <c r="AJ50" s="6">
        <f>ROUND((AH50-AI50),5)</f>
        <v>432.67</v>
      </c>
      <c r="AK50" s="7">
        <f>ROUND(IF(AI50=0, IF(AH50=0, 0, 1), AH50/AI50),5)</f>
        <v>2.32619</v>
      </c>
      <c r="AL50" s="6">
        <v>188.46</v>
      </c>
      <c r="AM50" s="6">
        <v>326.25</v>
      </c>
      <c r="AN50" s="6">
        <f>ROUND((AL50-AM50),5)</f>
        <v>-137.79</v>
      </c>
      <c r="AO50" s="7">
        <f>ROUND(IF(AM50=0, IF(AL50=0, 0, 1), AL50/AM50),5)</f>
        <v>0.57765999999999995</v>
      </c>
      <c r="AP50" s="6">
        <v>700.6</v>
      </c>
      <c r="AQ50" s="6">
        <v>326.25</v>
      </c>
      <c r="AR50" s="6">
        <f>ROUND((AP50-AQ50),5)</f>
        <v>374.35</v>
      </c>
      <c r="AS50" s="7">
        <f>ROUND(IF(AQ50=0, IF(AP50=0, 0, 1), AP50/AQ50),5)</f>
        <v>2.1474299999999999</v>
      </c>
      <c r="AT50" s="6">
        <v>0</v>
      </c>
      <c r="AU50" s="6">
        <v>326.25</v>
      </c>
      <c r="AV50" s="6">
        <f>ROUND((AT50-AU50),5)</f>
        <v>-326.25</v>
      </c>
      <c r="AW50" s="7">
        <f>ROUND(IF(AU50=0, IF(AT50=0, 0, 1), AT50/AU50),5)</f>
        <v>0</v>
      </c>
      <c r="AX50" s="6">
        <v>361.56</v>
      </c>
      <c r="AY50" s="6">
        <v>326.25</v>
      </c>
      <c r="AZ50" s="6">
        <f>ROUND((AX50-AY50),5)</f>
        <v>35.31</v>
      </c>
      <c r="BA50" s="7">
        <f>ROUND(IF(AY50=0, IF(AX50=0, 0, 1), AX50/AY50),5)</f>
        <v>1.10823</v>
      </c>
      <c r="BB50" s="7"/>
      <c r="BC50" s="6">
        <f>ROUND(J50+N50+R50+V50+Z50+AD50+AH50+AL50+AP50+AT50+AX50,5)</f>
        <v>3554.86</v>
      </c>
      <c r="BD50" s="6">
        <f>ROUND(K50+O50+S50+W50+AA50+AE50+AI50+AM50+AQ50+AU50+AY50,5)</f>
        <v>3588.75</v>
      </c>
      <c r="BE50" s="6">
        <f>ROUND((BC50-BD50),5)</f>
        <v>-33.89</v>
      </c>
      <c r="BF50" s="7">
        <f>ROUND(IF(BD50=0, IF(BC50=0, 0, 1), BC50/BD50),5)</f>
        <v>0.99056</v>
      </c>
    </row>
    <row r="51" spans="1:58" x14ac:dyDescent="0.35">
      <c r="A51" s="1"/>
      <c r="B51" s="1"/>
      <c r="C51" s="1"/>
      <c r="D51" s="1"/>
      <c r="E51" s="1"/>
      <c r="F51" s="1"/>
      <c r="G51" s="1" t="s">
        <v>60</v>
      </c>
      <c r="H51" s="1"/>
      <c r="I51" s="1"/>
      <c r="J51" s="4">
        <f>ROUND(J44+SUM(J49:J50),5)</f>
        <v>1721.3</v>
      </c>
      <c r="K51" s="4">
        <f>ROUND(K44+SUM(K49:K50),5)</f>
        <v>884.51</v>
      </c>
      <c r="L51" s="4">
        <f>ROUND((J51-K51),5)</f>
        <v>836.79</v>
      </c>
      <c r="M51" s="5">
        <f>ROUND(IF(K51=0, IF(J51=0, 0, 1), J51/K51),5)</f>
        <v>1.9460500000000001</v>
      </c>
      <c r="N51" s="4">
        <f>ROUND(N44+SUM(N49:N50),5)</f>
        <v>763.34</v>
      </c>
      <c r="O51" s="4">
        <f>ROUND(O44+SUM(O49:O50),5)</f>
        <v>884.59</v>
      </c>
      <c r="P51" s="4">
        <f>ROUND((N51-O51),5)</f>
        <v>-121.25</v>
      </c>
      <c r="Q51" s="5">
        <f>ROUND(IF(O51=0, IF(N51=0, 0, 1), N51/O51),5)</f>
        <v>0.86292999999999997</v>
      </c>
      <c r="R51" s="4">
        <f>ROUND(R44+SUM(R49:R50),5)</f>
        <v>1624.3</v>
      </c>
      <c r="S51" s="4">
        <f>ROUND(S44+SUM(S49:S50),5)</f>
        <v>884.59</v>
      </c>
      <c r="T51" s="4">
        <f>ROUND((R51-S51),5)</f>
        <v>739.71</v>
      </c>
      <c r="U51" s="5">
        <f>ROUND(IF(S51=0, IF(R51=0, 0, 1), R51/S51),5)</f>
        <v>1.83622</v>
      </c>
      <c r="V51" s="4">
        <f>ROUND(V44+SUM(V49:V50),5)</f>
        <v>1396.96</v>
      </c>
      <c r="W51" s="4">
        <f>ROUND(W44+SUM(W49:W50),5)</f>
        <v>884.59</v>
      </c>
      <c r="X51" s="4">
        <f>ROUND((V51-W51),5)</f>
        <v>512.37</v>
      </c>
      <c r="Y51" s="5">
        <f>ROUND(IF(W51=0, IF(V51=0, 0, 1), V51/W51),5)</f>
        <v>1.5792200000000001</v>
      </c>
      <c r="Z51" s="4">
        <f>ROUND(Z44+SUM(Z49:Z50),5)</f>
        <v>1073.29</v>
      </c>
      <c r="AA51" s="4">
        <f>ROUND(AA44+SUM(AA49:AA50),5)</f>
        <v>884.59</v>
      </c>
      <c r="AB51" s="4">
        <f>ROUND((Z51-AA51),5)</f>
        <v>188.7</v>
      </c>
      <c r="AC51" s="5">
        <f>ROUND(IF(AA51=0, IF(Z51=0, 0, 1), Z51/AA51),5)</f>
        <v>1.21332</v>
      </c>
      <c r="AD51" s="4">
        <f>ROUND(AD44+SUM(AD49:AD50),5)</f>
        <v>1023.67</v>
      </c>
      <c r="AE51" s="4">
        <f>ROUND(AE44+SUM(AE49:AE50),5)</f>
        <v>884.59</v>
      </c>
      <c r="AF51" s="4">
        <f>ROUND((AD51-AE51),5)</f>
        <v>139.08000000000001</v>
      </c>
      <c r="AG51" s="5">
        <f>ROUND(IF(AE51=0, IF(AD51=0, 0, 1), AD51/AE51),5)</f>
        <v>1.15723</v>
      </c>
      <c r="AH51" s="4">
        <f>ROUND(AH44+SUM(AH49:AH50),5)</f>
        <v>3081.64</v>
      </c>
      <c r="AI51" s="4">
        <f>ROUND(AI44+SUM(AI49:AI50),5)</f>
        <v>1634.59</v>
      </c>
      <c r="AJ51" s="4">
        <f>ROUND((AH51-AI51),5)</f>
        <v>1447.05</v>
      </c>
      <c r="AK51" s="5">
        <f>ROUND(IF(AI51=0, IF(AH51=0, 0, 1), AH51/AI51),5)</f>
        <v>1.88527</v>
      </c>
      <c r="AL51" s="4">
        <f>ROUND(AL44+SUM(AL49:AL50),5)</f>
        <v>1198.5</v>
      </c>
      <c r="AM51" s="4">
        <f>ROUND(AM44+SUM(AM49:AM50),5)</f>
        <v>884.59</v>
      </c>
      <c r="AN51" s="4">
        <f>ROUND((AL51-AM51),5)</f>
        <v>313.91000000000003</v>
      </c>
      <c r="AO51" s="5">
        <f>ROUND(IF(AM51=0, IF(AL51=0, 0, 1), AL51/AM51),5)</f>
        <v>1.35486</v>
      </c>
      <c r="AP51" s="4">
        <f>ROUND(AP44+SUM(AP49:AP50),5)</f>
        <v>1631.85</v>
      </c>
      <c r="AQ51" s="4">
        <f>ROUND(AQ44+SUM(AQ49:AQ50),5)</f>
        <v>884.59</v>
      </c>
      <c r="AR51" s="4">
        <f>ROUND((AP51-AQ51),5)</f>
        <v>747.26</v>
      </c>
      <c r="AS51" s="5">
        <f>ROUND(IF(AQ51=0, IF(AP51=0, 0, 1), AP51/AQ51),5)</f>
        <v>1.8447499999999999</v>
      </c>
      <c r="AT51" s="4">
        <f>ROUND(AT44+SUM(AT49:AT50),5)</f>
        <v>875.38</v>
      </c>
      <c r="AU51" s="4">
        <f>ROUND(AU44+SUM(AU49:AU50),5)</f>
        <v>884.59</v>
      </c>
      <c r="AV51" s="4">
        <f>ROUND((AT51-AU51),5)</f>
        <v>-9.2100000000000009</v>
      </c>
      <c r="AW51" s="5">
        <f>ROUND(IF(AU51=0, IF(AT51=0, 0, 1), AT51/AU51),5)</f>
        <v>0.98958999999999997</v>
      </c>
      <c r="AX51" s="4">
        <f>ROUND(AX44+SUM(AX49:AX50),5)</f>
        <v>1488.38</v>
      </c>
      <c r="AY51" s="4">
        <f>ROUND(AY44+SUM(AY49:AY50),5)</f>
        <v>884.59</v>
      </c>
      <c r="AZ51" s="4">
        <f>ROUND((AX51-AY51),5)</f>
        <v>603.79</v>
      </c>
      <c r="BA51" s="5">
        <f>ROUND(IF(AY51=0, IF(AX51=0, 0, 1), AX51/AY51),5)</f>
        <v>1.6825600000000001</v>
      </c>
      <c r="BB51" s="5"/>
      <c r="BC51" s="4">
        <f>ROUND(J51+N51+R51+V51+Z51+AD51+AH51+AL51+AP51+AT51+AX51,5)</f>
        <v>15878.61</v>
      </c>
      <c r="BD51" s="4">
        <f>ROUND(K51+O51+S51+W51+AA51+AE51+AI51+AM51+AQ51+AU51+AY51,5)</f>
        <v>10480.41</v>
      </c>
      <c r="BE51" s="4">
        <f>ROUND((BC51-BD51),5)</f>
        <v>5398.2</v>
      </c>
      <c r="BF51" s="5">
        <f>ROUND(IF(BD51=0, IF(BC51=0, 0, 1), BC51/BD51),5)</f>
        <v>1.51508</v>
      </c>
    </row>
    <row r="52" spans="1:58" x14ac:dyDescent="0.35">
      <c r="A52" s="1"/>
      <c r="B52" s="1"/>
      <c r="C52" s="1"/>
      <c r="D52" s="1"/>
      <c r="E52" s="1"/>
      <c r="F52" s="1"/>
      <c r="G52" s="1" t="s">
        <v>61</v>
      </c>
      <c r="H52" s="1"/>
      <c r="I52" s="1"/>
      <c r="J52" s="4"/>
      <c r="K52" s="4"/>
      <c r="L52" s="4"/>
      <c r="M52" s="5"/>
      <c r="N52" s="4"/>
      <c r="O52" s="4"/>
      <c r="P52" s="4"/>
      <c r="Q52" s="5"/>
      <c r="R52" s="4"/>
      <c r="S52" s="4"/>
      <c r="T52" s="4"/>
      <c r="U52" s="5"/>
      <c r="V52" s="4"/>
      <c r="W52" s="4"/>
      <c r="X52" s="4"/>
      <c r="Y52" s="5"/>
      <c r="Z52" s="4"/>
      <c r="AA52" s="4"/>
      <c r="AB52" s="4"/>
      <c r="AC52" s="5"/>
      <c r="AD52" s="4"/>
      <c r="AE52" s="4"/>
      <c r="AF52" s="4"/>
      <c r="AG52" s="5"/>
      <c r="AH52" s="4"/>
      <c r="AI52" s="4"/>
      <c r="AJ52" s="4"/>
      <c r="AK52" s="5"/>
      <c r="AL52" s="4"/>
      <c r="AM52" s="4"/>
      <c r="AN52" s="4"/>
      <c r="AO52" s="5"/>
      <c r="AP52" s="4"/>
      <c r="AQ52" s="4"/>
      <c r="AR52" s="4"/>
      <c r="AS52" s="5"/>
      <c r="AT52" s="4"/>
      <c r="AU52" s="4"/>
      <c r="AV52" s="4"/>
      <c r="AW52" s="5"/>
      <c r="AX52" s="4"/>
      <c r="AY52" s="4"/>
      <c r="AZ52" s="4"/>
      <c r="BA52" s="5"/>
      <c r="BB52" s="5"/>
      <c r="BC52" s="4"/>
      <c r="BD52" s="4"/>
      <c r="BE52" s="4"/>
      <c r="BF52" s="5"/>
    </row>
    <row r="53" spans="1:58" ht="15" thickBot="1" x14ac:dyDescent="0.4">
      <c r="A53" s="1"/>
      <c r="B53" s="1"/>
      <c r="C53" s="1"/>
      <c r="D53" s="1"/>
      <c r="E53" s="1"/>
      <c r="F53" s="1"/>
      <c r="G53" s="1"/>
      <c r="H53" s="1" t="s">
        <v>62</v>
      </c>
      <c r="I53" s="1"/>
      <c r="J53" s="8">
        <v>0</v>
      </c>
      <c r="K53" s="8">
        <v>799</v>
      </c>
      <c r="L53" s="8">
        <f>ROUND((J53-K53),5)</f>
        <v>-799</v>
      </c>
      <c r="M53" s="9">
        <f>ROUND(IF(K53=0, IF(J53=0, 0, 1), J53/K53),5)</f>
        <v>0</v>
      </c>
      <c r="N53" s="8">
        <v>6521.31</v>
      </c>
      <c r="O53" s="8">
        <v>799</v>
      </c>
      <c r="P53" s="8">
        <f>ROUND((N53-O53),5)</f>
        <v>5722.31</v>
      </c>
      <c r="Q53" s="9">
        <f>ROUND(IF(O53=0, IF(N53=0, 0, 1), N53/O53),5)</f>
        <v>8.1618399999999998</v>
      </c>
      <c r="R53" s="8">
        <v>0</v>
      </c>
      <c r="S53" s="8">
        <v>799</v>
      </c>
      <c r="T53" s="8">
        <f>ROUND((R53-S53),5)</f>
        <v>-799</v>
      </c>
      <c r="U53" s="9">
        <f>ROUND(IF(S53=0, IF(R53=0, 0, 1), R53/S53),5)</f>
        <v>0</v>
      </c>
      <c r="V53" s="8">
        <v>0</v>
      </c>
      <c r="W53" s="8">
        <v>799</v>
      </c>
      <c r="X53" s="8">
        <f>ROUND((V53-W53),5)</f>
        <v>-799</v>
      </c>
      <c r="Y53" s="9">
        <f>ROUND(IF(W53=0, IF(V53=0, 0, 1), V53/W53),5)</f>
        <v>0</v>
      </c>
      <c r="Z53" s="8">
        <v>6925.04</v>
      </c>
      <c r="AA53" s="8">
        <v>799</v>
      </c>
      <c r="AB53" s="8">
        <f>ROUND((Z53-AA53),5)</f>
        <v>6126.04</v>
      </c>
      <c r="AC53" s="9">
        <f>ROUND(IF(AA53=0, IF(Z53=0, 0, 1), Z53/AA53),5)</f>
        <v>8.6671300000000002</v>
      </c>
      <c r="AD53" s="8">
        <v>3486.44</v>
      </c>
      <c r="AE53" s="8">
        <v>799</v>
      </c>
      <c r="AF53" s="8">
        <f>ROUND((AD53-AE53),5)</f>
        <v>2687.44</v>
      </c>
      <c r="AG53" s="9">
        <f>ROUND(IF(AE53=0, IF(AD53=0, 0, 1), AD53/AE53),5)</f>
        <v>4.3635000000000002</v>
      </c>
      <c r="AH53" s="8">
        <v>0</v>
      </c>
      <c r="AI53" s="8">
        <v>799</v>
      </c>
      <c r="AJ53" s="8">
        <f>ROUND((AH53-AI53),5)</f>
        <v>-799</v>
      </c>
      <c r="AK53" s="9">
        <f>ROUND(IF(AI53=0, IF(AH53=0, 0, 1), AH53/AI53),5)</f>
        <v>0</v>
      </c>
      <c r="AL53" s="8">
        <v>0</v>
      </c>
      <c r="AM53" s="8">
        <v>799</v>
      </c>
      <c r="AN53" s="8">
        <f>ROUND((AL53-AM53),5)</f>
        <v>-799</v>
      </c>
      <c r="AO53" s="9">
        <f>ROUND(IF(AM53=0, IF(AL53=0, 0, 1), AL53/AM53),5)</f>
        <v>0</v>
      </c>
      <c r="AP53" s="8">
        <v>4145.7</v>
      </c>
      <c r="AQ53" s="8">
        <v>799</v>
      </c>
      <c r="AR53" s="8">
        <f>ROUND((AP53-AQ53),5)</f>
        <v>3346.7</v>
      </c>
      <c r="AS53" s="9">
        <f>ROUND(IF(AQ53=0, IF(AP53=0, 0, 1), AP53/AQ53),5)</f>
        <v>5.1886099999999997</v>
      </c>
      <c r="AT53" s="8">
        <v>0</v>
      </c>
      <c r="AU53" s="8">
        <v>799</v>
      </c>
      <c r="AV53" s="8">
        <f>ROUND((AT53-AU53),5)</f>
        <v>-799</v>
      </c>
      <c r="AW53" s="9">
        <f>ROUND(IF(AU53=0, IF(AT53=0, 0, 1), AT53/AU53),5)</f>
        <v>0</v>
      </c>
      <c r="AX53" s="8">
        <v>1000</v>
      </c>
      <c r="AY53" s="8">
        <v>799</v>
      </c>
      <c r="AZ53" s="8">
        <f>ROUND((AX53-AY53),5)</f>
        <v>201</v>
      </c>
      <c r="BA53" s="9">
        <f>ROUND(IF(AY53=0, IF(AX53=0, 0, 1), AX53/AY53),5)</f>
        <v>1.25156</v>
      </c>
      <c r="BB53" s="9"/>
      <c r="BC53" s="8">
        <f>ROUND(J53+N53+R53+V53+Z53+AD53+AH53+AL53+AP53+AT53+AX53,5)</f>
        <v>22078.49</v>
      </c>
      <c r="BD53" s="8">
        <f>ROUND(K53+O53+S53+W53+AA53+AE53+AI53+AM53+AQ53+AU53+AY53,5)</f>
        <v>8789</v>
      </c>
      <c r="BE53" s="8">
        <f>ROUND((BC53-BD53),5)</f>
        <v>13289.49</v>
      </c>
      <c r="BF53" s="9">
        <f>ROUND(IF(BD53=0, IF(BC53=0, 0, 1), BC53/BD53),5)</f>
        <v>2.51206</v>
      </c>
    </row>
    <row r="54" spans="1:58" ht="15" thickBot="1" x14ac:dyDescent="0.4">
      <c r="A54" s="1"/>
      <c r="B54" s="1"/>
      <c r="C54" s="1"/>
      <c r="D54" s="1"/>
      <c r="E54" s="1"/>
      <c r="F54" s="1"/>
      <c r="G54" s="1" t="s">
        <v>63</v>
      </c>
      <c r="H54" s="1"/>
      <c r="I54" s="1"/>
      <c r="J54" s="12">
        <f>ROUND(SUM(J52:J53),5)</f>
        <v>0</v>
      </c>
      <c r="K54" s="12">
        <f>ROUND(SUM(K52:K53),5)</f>
        <v>799</v>
      </c>
      <c r="L54" s="12">
        <f>ROUND((J54-K54),5)</f>
        <v>-799</v>
      </c>
      <c r="M54" s="13">
        <f>ROUND(IF(K54=0, IF(J54=0, 0, 1), J54/K54),5)</f>
        <v>0</v>
      </c>
      <c r="N54" s="12">
        <f>ROUND(SUM(N52:N53),5)</f>
        <v>6521.31</v>
      </c>
      <c r="O54" s="12">
        <f>ROUND(SUM(O52:O53),5)</f>
        <v>799</v>
      </c>
      <c r="P54" s="12">
        <f>ROUND((N54-O54),5)</f>
        <v>5722.31</v>
      </c>
      <c r="Q54" s="13">
        <f>ROUND(IF(O54=0, IF(N54=0, 0, 1), N54/O54),5)</f>
        <v>8.1618399999999998</v>
      </c>
      <c r="R54" s="12">
        <f>ROUND(SUM(R52:R53),5)</f>
        <v>0</v>
      </c>
      <c r="S54" s="12">
        <f>ROUND(SUM(S52:S53),5)</f>
        <v>799</v>
      </c>
      <c r="T54" s="12">
        <f>ROUND((R54-S54),5)</f>
        <v>-799</v>
      </c>
      <c r="U54" s="13">
        <f>ROUND(IF(S54=0, IF(R54=0, 0, 1), R54/S54),5)</f>
        <v>0</v>
      </c>
      <c r="V54" s="12">
        <f>ROUND(SUM(V52:V53),5)</f>
        <v>0</v>
      </c>
      <c r="W54" s="12">
        <f>ROUND(SUM(W52:W53),5)</f>
        <v>799</v>
      </c>
      <c r="X54" s="12">
        <f>ROUND((V54-W54),5)</f>
        <v>-799</v>
      </c>
      <c r="Y54" s="13">
        <f>ROUND(IF(W54=0, IF(V54=0, 0, 1), V54/W54),5)</f>
        <v>0</v>
      </c>
      <c r="Z54" s="12">
        <f>ROUND(SUM(Z52:Z53),5)</f>
        <v>6925.04</v>
      </c>
      <c r="AA54" s="12">
        <f>ROUND(SUM(AA52:AA53),5)</f>
        <v>799</v>
      </c>
      <c r="AB54" s="12">
        <f>ROUND((Z54-AA54),5)</f>
        <v>6126.04</v>
      </c>
      <c r="AC54" s="13">
        <f>ROUND(IF(AA54=0, IF(Z54=0, 0, 1), Z54/AA54),5)</f>
        <v>8.6671300000000002</v>
      </c>
      <c r="AD54" s="12">
        <f>ROUND(SUM(AD52:AD53),5)</f>
        <v>3486.44</v>
      </c>
      <c r="AE54" s="12">
        <f>ROUND(SUM(AE52:AE53),5)</f>
        <v>799</v>
      </c>
      <c r="AF54" s="12">
        <f>ROUND((AD54-AE54),5)</f>
        <v>2687.44</v>
      </c>
      <c r="AG54" s="13">
        <f>ROUND(IF(AE54=0, IF(AD54=0, 0, 1), AD54/AE54),5)</f>
        <v>4.3635000000000002</v>
      </c>
      <c r="AH54" s="12">
        <f>ROUND(SUM(AH52:AH53),5)</f>
        <v>0</v>
      </c>
      <c r="AI54" s="12">
        <f>ROUND(SUM(AI52:AI53),5)</f>
        <v>799</v>
      </c>
      <c r="AJ54" s="12">
        <f>ROUND((AH54-AI54),5)</f>
        <v>-799</v>
      </c>
      <c r="AK54" s="13">
        <f>ROUND(IF(AI54=0, IF(AH54=0, 0, 1), AH54/AI54),5)</f>
        <v>0</v>
      </c>
      <c r="AL54" s="12">
        <f>ROUND(SUM(AL52:AL53),5)</f>
        <v>0</v>
      </c>
      <c r="AM54" s="12">
        <f>ROUND(SUM(AM52:AM53),5)</f>
        <v>799</v>
      </c>
      <c r="AN54" s="12">
        <f>ROUND((AL54-AM54),5)</f>
        <v>-799</v>
      </c>
      <c r="AO54" s="13">
        <f>ROUND(IF(AM54=0, IF(AL54=0, 0, 1), AL54/AM54),5)</f>
        <v>0</v>
      </c>
      <c r="AP54" s="12">
        <f>ROUND(SUM(AP52:AP53),5)</f>
        <v>4145.7</v>
      </c>
      <c r="AQ54" s="12">
        <f>ROUND(SUM(AQ52:AQ53),5)</f>
        <v>799</v>
      </c>
      <c r="AR54" s="12">
        <f>ROUND((AP54-AQ54),5)</f>
        <v>3346.7</v>
      </c>
      <c r="AS54" s="13">
        <f>ROUND(IF(AQ54=0, IF(AP54=0, 0, 1), AP54/AQ54),5)</f>
        <v>5.1886099999999997</v>
      </c>
      <c r="AT54" s="12">
        <f>ROUND(SUM(AT52:AT53),5)</f>
        <v>0</v>
      </c>
      <c r="AU54" s="12">
        <f>ROUND(SUM(AU52:AU53),5)</f>
        <v>799</v>
      </c>
      <c r="AV54" s="12">
        <f>ROUND((AT54-AU54),5)</f>
        <v>-799</v>
      </c>
      <c r="AW54" s="13">
        <f>ROUND(IF(AU54=0, IF(AT54=0, 0, 1), AT54/AU54),5)</f>
        <v>0</v>
      </c>
      <c r="AX54" s="12">
        <f>ROUND(SUM(AX52:AX53),5)</f>
        <v>1000</v>
      </c>
      <c r="AY54" s="12">
        <f>ROUND(SUM(AY52:AY53),5)</f>
        <v>799</v>
      </c>
      <c r="AZ54" s="12">
        <f>ROUND((AX54-AY54),5)</f>
        <v>201</v>
      </c>
      <c r="BA54" s="13">
        <f>ROUND(IF(AY54=0, IF(AX54=0, 0, 1), AX54/AY54),5)</f>
        <v>1.25156</v>
      </c>
      <c r="BB54" s="13"/>
      <c r="BC54" s="12">
        <f>ROUND(J54+N54+R54+V54+Z54+AD54+AH54+AL54+AP54+AT54+AX54,5)</f>
        <v>22078.49</v>
      </c>
      <c r="BD54" s="12">
        <f>ROUND(K54+O54+S54+W54+AA54+AE54+AI54+AM54+AQ54+AU54+AY54,5)</f>
        <v>8789</v>
      </c>
      <c r="BE54" s="12">
        <f>ROUND((BC54-BD54),5)</f>
        <v>13289.49</v>
      </c>
      <c r="BF54" s="13">
        <f>ROUND(IF(BD54=0, IF(BC54=0, 0, 1), BC54/BD54),5)</f>
        <v>2.51206</v>
      </c>
    </row>
    <row r="55" spans="1:58" x14ac:dyDescent="0.35">
      <c r="A55" s="1"/>
      <c r="B55" s="1"/>
      <c r="C55" s="1"/>
      <c r="D55" s="1"/>
      <c r="E55" s="1"/>
      <c r="F55" s="1" t="s">
        <v>64</v>
      </c>
      <c r="G55" s="1"/>
      <c r="H55" s="1"/>
      <c r="I55" s="1"/>
      <c r="J55" s="4">
        <f>ROUND(J43+J51+J54,5)</f>
        <v>1721.3</v>
      </c>
      <c r="K55" s="4">
        <f>ROUND(K43+K51+K54,5)</f>
        <v>1683.51</v>
      </c>
      <c r="L55" s="4">
        <f>ROUND((J55-K55),5)</f>
        <v>37.79</v>
      </c>
      <c r="M55" s="5">
        <f>ROUND(IF(K55=0, IF(J55=0, 0, 1), J55/K55),5)</f>
        <v>1.0224500000000001</v>
      </c>
      <c r="N55" s="4">
        <f>ROUND(N43+N51+N54,5)</f>
        <v>7284.65</v>
      </c>
      <c r="O55" s="4">
        <f>ROUND(O43+O51+O54,5)</f>
        <v>1683.59</v>
      </c>
      <c r="P55" s="4">
        <f>ROUND((N55-O55),5)</f>
        <v>5601.06</v>
      </c>
      <c r="Q55" s="5">
        <f>ROUND(IF(O55=0, IF(N55=0, 0, 1), N55/O55),5)</f>
        <v>4.3268599999999999</v>
      </c>
      <c r="R55" s="4">
        <f>ROUND(R43+R51+R54,5)</f>
        <v>1624.3</v>
      </c>
      <c r="S55" s="4">
        <f>ROUND(S43+S51+S54,5)</f>
        <v>1683.59</v>
      </c>
      <c r="T55" s="4">
        <f>ROUND((R55-S55),5)</f>
        <v>-59.29</v>
      </c>
      <c r="U55" s="5">
        <f>ROUND(IF(S55=0, IF(R55=0, 0, 1), R55/S55),5)</f>
        <v>0.96477999999999997</v>
      </c>
      <c r="V55" s="4">
        <f>ROUND(V43+V51+V54,5)</f>
        <v>1396.96</v>
      </c>
      <c r="W55" s="4">
        <f>ROUND(W43+W51+W54,5)</f>
        <v>1683.59</v>
      </c>
      <c r="X55" s="4">
        <f>ROUND((V55-W55),5)</f>
        <v>-286.63</v>
      </c>
      <c r="Y55" s="5">
        <f>ROUND(IF(W55=0, IF(V55=0, 0, 1), V55/W55),5)</f>
        <v>0.82974999999999999</v>
      </c>
      <c r="Z55" s="4">
        <f>ROUND(Z43+Z51+Z54,5)</f>
        <v>7998.33</v>
      </c>
      <c r="AA55" s="4">
        <f>ROUND(AA43+AA51+AA54,5)</f>
        <v>1683.59</v>
      </c>
      <c r="AB55" s="4">
        <f>ROUND((Z55-AA55),5)</f>
        <v>6314.74</v>
      </c>
      <c r="AC55" s="5">
        <f>ROUND(IF(AA55=0, IF(Z55=0, 0, 1), Z55/AA55),5)</f>
        <v>4.7507599999999996</v>
      </c>
      <c r="AD55" s="4">
        <f>ROUND(AD43+AD51+AD54,5)</f>
        <v>4510.1099999999997</v>
      </c>
      <c r="AE55" s="4">
        <f>ROUND(AE43+AE51+AE54,5)</f>
        <v>1683.59</v>
      </c>
      <c r="AF55" s="4">
        <f>ROUND((AD55-AE55),5)</f>
        <v>2826.52</v>
      </c>
      <c r="AG55" s="5">
        <f>ROUND(IF(AE55=0, IF(AD55=0, 0, 1), AD55/AE55),5)</f>
        <v>2.6788599999999998</v>
      </c>
      <c r="AH55" s="4">
        <f>ROUND(AH43+AH51+AH54,5)</f>
        <v>3081.64</v>
      </c>
      <c r="AI55" s="4">
        <f>ROUND(AI43+AI51+AI54,5)</f>
        <v>2433.59</v>
      </c>
      <c r="AJ55" s="4">
        <f>ROUND((AH55-AI55),5)</f>
        <v>648.04999999999995</v>
      </c>
      <c r="AK55" s="5">
        <f>ROUND(IF(AI55=0, IF(AH55=0, 0, 1), AH55/AI55),5)</f>
        <v>1.2662899999999999</v>
      </c>
      <c r="AL55" s="4">
        <f>ROUND(AL43+AL51+AL54,5)</f>
        <v>1198.5</v>
      </c>
      <c r="AM55" s="4">
        <f>ROUND(AM43+AM51+AM54,5)</f>
        <v>1683.59</v>
      </c>
      <c r="AN55" s="4">
        <f>ROUND((AL55-AM55),5)</f>
        <v>-485.09</v>
      </c>
      <c r="AO55" s="5">
        <f>ROUND(IF(AM55=0, IF(AL55=0, 0, 1), AL55/AM55),5)</f>
        <v>0.71187</v>
      </c>
      <c r="AP55" s="4">
        <f>ROUND(AP43+AP51+AP54,5)</f>
        <v>5777.55</v>
      </c>
      <c r="AQ55" s="4">
        <f>ROUND(AQ43+AQ51+AQ54,5)</f>
        <v>1683.59</v>
      </c>
      <c r="AR55" s="4">
        <f>ROUND((AP55-AQ55),5)</f>
        <v>4093.96</v>
      </c>
      <c r="AS55" s="5">
        <f>ROUND(IF(AQ55=0, IF(AP55=0, 0, 1), AP55/AQ55),5)</f>
        <v>3.4316800000000001</v>
      </c>
      <c r="AT55" s="4">
        <f>ROUND(AT43+AT51+AT54,5)</f>
        <v>875.38</v>
      </c>
      <c r="AU55" s="4">
        <f>ROUND(AU43+AU51+AU54,5)</f>
        <v>1683.59</v>
      </c>
      <c r="AV55" s="4">
        <f>ROUND((AT55-AU55),5)</f>
        <v>-808.21</v>
      </c>
      <c r="AW55" s="5">
        <f>ROUND(IF(AU55=0, IF(AT55=0, 0, 1), AT55/AU55),5)</f>
        <v>0.51995000000000002</v>
      </c>
      <c r="AX55" s="4">
        <f>ROUND(AX43+AX51+AX54,5)</f>
        <v>2488.38</v>
      </c>
      <c r="AY55" s="4">
        <f>ROUND(AY43+AY51+AY54,5)</f>
        <v>1683.59</v>
      </c>
      <c r="AZ55" s="4">
        <f>ROUND((AX55-AY55),5)</f>
        <v>804.79</v>
      </c>
      <c r="BA55" s="5">
        <f>ROUND(IF(AY55=0, IF(AX55=0, 0, 1), AX55/AY55),5)</f>
        <v>1.4780199999999999</v>
      </c>
      <c r="BB55" s="5"/>
      <c r="BC55" s="4">
        <f>ROUND(J55+N55+R55+V55+Z55+AD55+AH55+AL55+AP55+AT55+AX55,5)</f>
        <v>37957.1</v>
      </c>
      <c r="BD55" s="4">
        <f>ROUND(K55+O55+S55+W55+AA55+AE55+AI55+AM55+AQ55+AU55+AY55,5)</f>
        <v>19269.41</v>
      </c>
      <c r="BE55" s="4">
        <f>ROUND((BC55-BD55),5)</f>
        <v>18687.689999999999</v>
      </c>
      <c r="BF55" s="5">
        <f>ROUND(IF(BD55=0, IF(BC55=0, 0, 1), BC55/BD55),5)</f>
        <v>1.9698100000000001</v>
      </c>
    </row>
    <row r="56" spans="1:58" x14ac:dyDescent="0.35">
      <c r="A56" s="1"/>
      <c r="B56" s="1"/>
      <c r="C56" s="1"/>
      <c r="D56" s="1"/>
      <c r="E56" s="1"/>
      <c r="F56" s="1" t="s">
        <v>65</v>
      </c>
      <c r="G56" s="1"/>
      <c r="H56" s="1"/>
      <c r="I56" s="1"/>
      <c r="J56" s="4"/>
      <c r="K56" s="4"/>
      <c r="L56" s="4"/>
      <c r="M56" s="5"/>
      <c r="N56" s="4"/>
      <c r="O56" s="4"/>
      <c r="P56" s="4"/>
      <c r="Q56" s="5"/>
      <c r="R56" s="4"/>
      <c r="S56" s="4"/>
      <c r="T56" s="4"/>
      <c r="U56" s="5"/>
      <c r="V56" s="4"/>
      <c r="W56" s="4"/>
      <c r="X56" s="4"/>
      <c r="Y56" s="5"/>
      <c r="Z56" s="4"/>
      <c r="AA56" s="4"/>
      <c r="AB56" s="4"/>
      <c r="AC56" s="5"/>
      <c r="AD56" s="4"/>
      <c r="AE56" s="4"/>
      <c r="AF56" s="4"/>
      <c r="AG56" s="5"/>
      <c r="AH56" s="4"/>
      <c r="AI56" s="4"/>
      <c r="AJ56" s="4"/>
      <c r="AK56" s="5"/>
      <c r="AL56" s="4"/>
      <c r="AM56" s="4"/>
      <c r="AN56" s="4"/>
      <c r="AO56" s="5"/>
      <c r="AP56" s="4"/>
      <c r="AQ56" s="4"/>
      <c r="AR56" s="4"/>
      <c r="AS56" s="5"/>
      <c r="AT56" s="4"/>
      <c r="AU56" s="4"/>
      <c r="AV56" s="4"/>
      <c r="AW56" s="5"/>
      <c r="AX56" s="4"/>
      <c r="AY56" s="4"/>
      <c r="AZ56" s="4"/>
      <c r="BA56" s="5"/>
      <c r="BB56" s="5"/>
      <c r="BC56" s="4"/>
      <c r="BD56" s="4"/>
      <c r="BE56" s="4"/>
      <c r="BF56" s="5"/>
    </row>
    <row r="57" spans="1:58" ht="15" thickBot="1" x14ac:dyDescent="0.4">
      <c r="A57" s="1"/>
      <c r="B57" s="1"/>
      <c r="C57" s="1"/>
      <c r="D57" s="1"/>
      <c r="E57" s="1"/>
      <c r="F57" s="1"/>
      <c r="G57" s="1" t="s">
        <v>66</v>
      </c>
      <c r="H57" s="1"/>
      <c r="I57" s="1"/>
      <c r="J57" s="6">
        <v>0</v>
      </c>
      <c r="K57" s="6">
        <v>0</v>
      </c>
      <c r="L57" s="6">
        <f>ROUND((J57-K57),5)</f>
        <v>0</v>
      </c>
      <c r="M57" s="7">
        <f>ROUND(IF(K57=0, IF(J57=0, 0, 1), J57/K57),5)</f>
        <v>0</v>
      </c>
      <c r="N57" s="6">
        <v>0</v>
      </c>
      <c r="O57" s="6">
        <v>50</v>
      </c>
      <c r="P57" s="6">
        <f>ROUND((N57-O57),5)</f>
        <v>-50</v>
      </c>
      <c r="Q57" s="7">
        <f>ROUND(IF(O57=0, IF(N57=0, 0, 1), N57/O57),5)</f>
        <v>0</v>
      </c>
      <c r="R57" s="6">
        <v>0</v>
      </c>
      <c r="S57" s="6">
        <v>50</v>
      </c>
      <c r="T57" s="6">
        <f>ROUND((R57-S57),5)</f>
        <v>-50</v>
      </c>
      <c r="U57" s="7">
        <f>ROUND(IF(S57=0, IF(R57=0, 0, 1), R57/S57),5)</f>
        <v>0</v>
      </c>
      <c r="V57" s="6">
        <v>0</v>
      </c>
      <c r="W57" s="6">
        <v>0</v>
      </c>
      <c r="X57" s="6">
        <f>ROUND((V57-W57),5)</f>
        <v>0</v>
      </c>
      <c r="Y57" s="7">
        <f>ROUND(IF(W57=0, IF(V57=0, 0, 1), V57/W57),5)</f>
        <v>0</v>
      </c>
      <c r="Z57" s="6">
        <v>0</v>
      </c>
      <c r="AA57" s="6">
        <v>0</v>
      </c>
      <c r="AB57" s="6">
        <f>ROUND((Z57-AA57),5)</f>
        <v>0</v>
      </c>
      <c r="AC57" s="7">
        <f>ROUND(IF(AA57=0, IF(Z57=0, 0, 1), Z57/AA57),5)</f>
        <v>0</v>
      </c>
      <c r="AD57" s="6">
        <v>0</v>
      </c>
      <c r="AE57" s="6">
        <v>0</v>
      </c>
      <c r="AF57" s="6">
        <f>ROUND((AD57-AE57),5)</f>
        <v>0</v>
      </c>
      <c r="AG57" s="7">
        <f>ROUND(IF(AE57=0, IF(AD57=0, 0, 1), AD57/AE57),5)</f>
        <v>0</v>
      </c>
      <c r="AH57" s="6">
        <v>0</v>
      </c>
      <c r="AI57" s="6">
        <v>50</v>
      </c>
      <c r="AJ57" s="6">
        <f>ROUND((AH57-AI57),5)</f>
        <v>-50</v>
      </c>
      <c r="AK57" s="7">
        <f>ROUND(IF(AI57=0, IF(AH57=0, 0, 1), AH57/AI57),5)</f>
        <v>0</v>
      </c>
      <c r="AL57" s="6">
        <v>0</v>
      </c>
      <c r="AM57" s="6">
        <v>50</v>
      </c>
      <c r="AN57" s="6">
        <f>ROUND((AL57-AM57),5)</f>
        <v>-50</v>
      </c>
      <c r="AO57" s="7">
        <f>ROUND(IF(AM57=0, IF(AL57=0, 0, 1), AL57/AM57),5)</f>
        <v>0</v>
      </c>
      <c r="AP57" s="6">
        <v>0</v>
      </c>
      <c r="AQ57" s="6">
        <v>0</v>
      </c>
      <c r="AR57" s="6">
        <f>ROUND((AP57-AQ57),5)</f>
        <v>0</v>
      </c>
      <c r="AS57" s="7">
        <f>ROUND(IF(AQ57=0, IF(AP57=0, 0, 1), AP57/AQ57),5)</f>
        <v>0</v>
      </c>
      <c r="AT57" s="6">
        <v>0</v>
      </c>
      <c r="AU57" s="6">
        <v>0</v>
      </c>
      <c r="AV57" s="6">
        <f>ROUND((AT57-AU57),5)</f>
        <v>0</v>
      </c>
      <c r="AW57" s="7">
        <f>ROUND(IF(AU57=0, IF(AT57=0, 0, 1), AT57/AU57),5)</f>
        <v>0</v>
      </c>
      <c r="AX57" s="6">
        <v>0</v>
      </c>
      <c r="AY57" s="6">
        <v>0</v>
      </c>
      <c r="AZ57" s="6">
        <f>ROUND((AX57-AY57),5)</f>
        <v>0</v>
      </c>
      <c r="BA57" s="7">
        <f>ROUND(IF(AY57=0, IF(AX57=0, 0, 1), AX57/AY57),5)</f>
        <v>0</v>
      </c>
      <c r="BB57" s="7"/>
      <c r="BC57" s="6">
        <f>ROUND(J57+N57+R57+V57+Z57+AD57+AH57+AL57+AP57+AT57+AX57,5)</f>
        <v>0</v>
      </c>
      <c r="BD57" s="6">
        <f>ROUND(K57+O57+S57+W57+AA57+AE57+AI57+AM57+AQ57+AU57+AY57,5)</f>
        <v>200</v>
      </c>
      <c r="BE57" s="6">
        <f>ROUND((BC57-BD57),5)</f>
        <v>-200</v>
      </c>
      <c r="BF57" s="7">
        <f>ROUND(IF(BD57=0, IF(BC57=0, 0, 1), BC57/BD57),5)</f>
        <v>0</v>
      </c>
    </row>
    <row r="58" spans="1:58" x14ac:dyDescent="0.35">
      <c r="A58" s="1"/>
      <c r="B58" s="1"/>
      <c r="C58" s="1"/>
      <c r="D58" s="1"/>
      <c r="E58" s="1"/>
      <c r="F58" s="1" t="s">
        <v>67</v>
      </c>
      <c r="G58" s="1"/>
      <c r="H58" s="1"/>
      <c r="I58" s="1"/>
      <c r="J58" s="4">
        <f>ROUND(SUM(J56:J57),5)</f>
        <v>0</v>
      </c>
      <c r="K58" s="4">
        <f>ROUND(SUM(K56:K57),5)</f>
        <v>0</v>
      </c>
      <c r="L58" s="4">
        <f>ROUND((J58-K58),5)</f>
        <v>0</v>
      </c>
      <c r="M58" s="5">
        <f>ROUND(IF(K58=0, IF(J58=0, 0, 1), J58/K58),5)</f>
        <v>0</v>
      </c>
      <c r="N58" s="4">
        <f>ROUND(SUM(N56:N57),5)</f>
        <v>0</v>
      </c>
      <c r="O58" s="4">
        <f>ROUND(SUM(O56:O57),5)</f>
        <v>50</v>
      </c>
      <c r="P58" s="4">
        <f>ROUND((N58-O58),5)</f>
        <v>-50</v>
      </c>
      <c r="Q58" s="5">
        <f>ROUND(IF(O58=0, IF(N58=0, 0, 1), N58/O58),5)</f>
        <v>0</v>
      </c>
      <c r="R58" s="4">
        <f>ROUND(SUM(R56:R57),5)</f>
        <v>0</v>
      </c>
      <c r="S58" s="4">
        <f>ROUND(SUM(S56:S57),5)</f>
        <v>50</v>
      </c>
      <c r="T58" s="4">
        <f>ROUND((R58-S58),5)</f>
        <v>-50</v>
      </c>
      <c r="U58" s="5">
        <f>ROUND(IF(S58=0, IF(R58=0, 0, 1), R58/S58),5)</f>
        <v>0</v>
      </c>
      <c r="V58" s="4">
        <f>ROUND(SUM(V56:V57),5)</f>
        <v>0</v>
      </c>
      <c r="W58" s="4">
        <f>ROUND(SUM(W56:W57),5)</f>
        <v>0</v>
      </c>
      <c r="X58" s="4">
        <f>ROUND((V58-W58),5)</f>
        <v>0</v>
      </c>
      <c r="Y58" s="5">
        <f>ROUND(IF(W58=0, IF(V58=0, 0, 1), V58/W58),5)</f>
        <v>0</v>
      </c>
      <c r="Z58" s="4">
        <f>ROUND(SUM(Z56:Z57),5)</f>
        <v>0</v>
      </c>
      <c r="AA58" s="4">
        <f>ROUND(SUM(AA56:AA57),5)</f>
        <v>0</v>
      </c>
      <c r="AB58" s="4">
        <f>ROUND((Z58-AA58),5)</f>
        <v>0</v>
      </c>
      <c r="AC58" s="5">
        <f>ROUND(IF(AA58=0, IF(Z58=0, 0, 1), Z58/AA58),5)</f>
        <v>0</v>
      </c>
      <c r="AD58" s="4">
        <f>ROUND(SUM(AD56:AD57),5)</f>
        <v>0</v>
      </c>
      <c r="AE58" s="4">
        <f>ROUND(SUM(AE56:AE57),5)</f>
        <v>0</v>
      </c>
      <c r="AF58" s="4">
        <f>ROUND((AD58-AE58),5)</f>
        <v>0</v>
      </c>
      <c r="AG58" s="5">
        <f>ROUND(IF(AE58=0, IF(AD58=0, 0, 1), AD58/AE58),5)</f>
        <v>0</v>
      </c>
      <c r="AH58" s="4">
        <f>ROUND(SUM(AH56:AH57),5)</f>
        <v>0</v>
      </c>
      <c r="AI58" s="4">
        <f>ROUND(SUM(AI56:AI57),5)</f>
        <v>50</v>
      </c>
      <c r="AJ58" s="4">
        <f>ROUND((AH58-AI58),5)</f>
        <v>-50</v>
      </c>
      <c r="AK58" s="5">
        <f>ROUND(IF(AI58=0, IF(AH58=0, 0, 1), AH58/AI58),5)</f>
        <v>0</v>
      </c>
      <c r="AL58" s="4">
        <f>ROUND(SUM(AL56:AL57),5)</f>
        <v>0</v>
      </c>
      <c r="AM58" s="4">
        <f>ROUND(SUM(AM56:AM57),5)</f>
        <v>50</v>
      </c>
      <c r="AN58" s="4">
        <f>ROUND((AL58-AM58),5)</f>
        <v>-50</v>
      </c>
      <c r="AO58" s="5">
        <f>ROUND(IF(AM58=0, IF(AL58=0, 0, 1), AL58/AM58),5)</f>
        <v>0</v>
      </c>
      <c r="AP58" s="4">
        <f>ROUND(SUM(AP56:AP57),5)</f>
        <v>0</v>
      </c>
      <c r="AQ58" s="4">
        <f>ROUND(SUM(AQ56:AQ57),5)</f>
        <v>0</v>
      </c>
      <c r="AR58" s="4">
        <f>ROUND((AP58-AQ58),5)</f>
        <v>0</v>
      </c>
      <c r="AS58" s="5">
        <f>ROUND(IF(AQ58=0, IF(AP58=0, 0, 1), AP58/AQ58),5)</f>
        <v>0</v>
      </c>
      <c r="AT58" s="4">
        <f>ROUND(SUM(AT56:AT57),5)</f>
        <v>0</v>
      </c>
      <c r="AU58" s="4">
        <f>ROUND(SUM(AU56:AU57),5)</f>
        <v>0</v>
      </c>
      <c r="AV58" s="4">
        <f>ROUND((AT58-AU58),5)</f>
        <v>0</v>
      </c>
      <c r="AW58" s="5">
        <f>ROUND(IF(AU58=0, IF(AT58=0, 0, 1), AT58/AU58),5)</f>
        <v>0</v>
      </c>
      <c r="AX58" s="4">
        <f>ROUND(SUM(AX56:AX57),5)</f>
        <v>0</v>
      </c>
      <c r="AY58" s="4">
        <f>ROUND(SUM(AY56:AY57),5)</f>
        <v>0</v>
      </c>
      <c r="AZ58" s="4">
        <f>ROUND((AX58-AY58),5)</f>
        <v>0</v>
      </c>
      <c r="BA58" s="5">
        <f>ROUND(IF(AY58=0, IF(AX58=0, 0, 1), AX58/AY58),5)</f>
        <v>0</v>
      </c>
      <c r="BB58" s="5"/>
      <c r="BC58" s="4">
        <f>ROUND(J58+N58+R58+V58+Z58+AD58+AH58+AL58+AP58+AT58+AX58,5)</f>
        <v>0</v>
      </c>
      <c r="BD58" s="4">
        <f>ROUND(K58+O58+S58+W58+AA58+AE58+AI58+AM58+AQ58+AU58+AY58,5)</f>
        <v>200</v>
      </c>
      <c r="BE58" s="4">
        <f>ROUND((BC58-BD58),5)</f>
        <v>-200</v>
      </c>
      <c r="BF58" s="5">
        <f>ROUND(IF(BD58=0, IF(BC58=0, 0, 1), BC58/BD58),5)</f>
        <v>0</v>
      </c>
    </row>
    <row r="59" spans="1:58" x14ac:dyDescent="0.35">
      <c r="A59" s="1"/>
      <c r="B59" s="1"/>
      <c r="C59" s="1"/>
      <c r="D59" s="1"/>
      <c r="E59" s="1"/>
      <c r="F59" s="1" t="s">
        <v>68</v>
      </c>
      <c r="G59" s="1"/>
      <c r="H59" s="1"/>
      <c r="I59" s="1"/>
      <c r="J59" s="4"/>
      <c r="K59" s="4"/>
      <c r="L59" s="4"/>
      <c r="M59" s="5"/>
      <c r="N59" s="4"/>
      <c r="O59" s="4"/>
      <c r="P59" s="4"/>
      <c r="Q59" s="5"/>
      <c r="R59" s="4"/>
      <c r="S59" s="4"/>
      <c r="T59" s="4"/>
      <c r="U59" s="5"/>
      <c r="V59" s="4"/>
      <c r="W59" s="4"/>
      <c r="X59" s="4"/>
      <c r="Y59" s="5"/>
      <c r="Z59" s="4"/>
      <c r="AA59" s="4"/>
      <c r="AB59" s="4"/>
      <c r="AC59" s="5"/>
      <c r="AD59" s="4"/>
      <c r="AE59" s="4"/>
      <c r="AF59" s="4"/>
      <c r="AG59" s="5"/>
      <c r="AH59" s="4"/>
      <c r="AI59" s="4"/>
      <c r="AJ59" s="4"/>
      <c r="AK59" s="5"/>
      <c r="AL59" s="4"/>
      <c r="AM59" s="4"/>
      <c r="AN59" s="4"/>
      <c r="AO59" s="5"/>
      <c r="AP59" s="4"/>
      <c r="AQ59" s="4"/>
      <c r="AR59" s="4"/>
      <c r="AS59" s="5"/>
      <c r="AT59" s="4"/>
      <c r="AU59" s="4"/>
      <c r="AV59" s="4"/>
      <c r="AW59" s="5"/>
      <c r="AX59" s="4"/>
      <c r="AY59" s="4"/>
      <c r="AZ59" s="4"/>
      <c r="BA59" s="5"/>
      <c r="BB59" s="5"/>
      <c r="BC59" s="4"/>
      <c r="BD59" s="4"/>
      <c r="BE59" s="4"/>
      <c r="BF59" s="5"/>
    </row>
    <row r="60" spans="1:58" x14ac:dyDescent="0.35">
      <c r="A60" s="1"/>
      <c r="B60" s="1"/>
      <c r="C60" s="1"/>
      <c r="D60" s="1"/>
      <c r="E60" s="1"/>
      <c r="F60" s="1"/>
      <c r="G60" s="1" t="s">
        <v>69</v>
      </c>
      <c r="H60" s="1"/>
      <c r="I60" s="1"/>
      <c r="J60" s="4"/>
      <c r="K60" s="4"/>
      <c r="L60" s="4"/>
      <c r="M60" s="5"/>
      <c r="N60" s="4"/>
      <c r="O60" s="4"/>
      <c r="P60" s="4"/>
      <c r="Q60" s="5"/>
      <c r="R60" s="4"/>
      <c r="S60" s="4"/>
      <c r="T60" s="4"/>
      <c r="U60" s="5"/>
      <c r="V60" s="4"/>
      <c r="W60" s="4"/>
      <c r="X60" s="4"/>
      <c r="Y60" s="5"/>
      <c r="Z60" s="4"/>
      <c r="AA60" s="4"/>
      <c r="AB60" s="4"/>
      <c r="AC60" s="5"/>
      <c r="AD60" s="4"/>
      <c r="AE60" s="4"/>
      <c r="AF60" s="4"/>
      <c r="AG60" s="5"/>
      <c r="AH60" s="4"/>
      <c r="AI60" s="4"/>
      <c r="AJ60" s="4"/>
      <c r="AK60" s="5"/>
      <c r="AL60" s="4"/>
      <c r="AM60" s="4"/>
      <c r="AN60" s="4"/>
      <c r="AO60" s="5"/>
      <c r="AP60" s="4"/>
      <c r="AQ60" s="4"/>
      <c r="AR60" s="4"/>
      <c r="AS60" s="5"/>
      <c r="AT60" s="4"/>
      <c r="AU60" s="4"/>
      <c r="AV60" s="4"/>
      <c r="AW60" s="5"/>
      <c r="AX60" s="4"/>
      <c r="AY60" s="4"/>
      <c r="AZ60" s="4"/>
      <c r="BA60" s="5"/>
      <c r="BB60" s="5"/>
      <c r="BC60" s="4"/>
      <c r="BD60" s="4"/>
      <c r="BE60" s="4"/>
      <c r="BF60" s="5"/>
    </row>
    <row r="61" spans="1:58" x14ac:dyDescent="0.35">
      <c r="A61" s="1"/>
      <c r="B61" s="1"/>
      <c r="C61" s="1"/>
      <c r="D61" s="1"/>
      <c r="E61" s="1"/>
      <c r="F61" s="1"/>
      <c r="G61" s="1"/>
      <c r="H61" s="1" t="s">
        <v>70</v>
      </c>
      <c r="I61" s="1"/>
      <c r="J61" s="4"/>
      <c r="K61" s="4"/>
      <c r="L61" s="4"/>
      <c r="M61" s="5"/>
      <c r="N61" s="4"/>
      <c r="O61" s="4"/>
      <c r="P61" s="4"/>
      <c r="Q61" s="5"/>
      <c r="R61" s="4"/>
      <c r="S61" s="4"/>
      <c r="T61" s="4"/>
      <c r="U61" s="5"/>
      <c r="V61" s="4"/>
      <c r="W61" s="4"/>
      <c r="X61" s="4"/>
      <c r="Y61" s="5"/>
      <c r="Z61" s="4"/>
      <c r="AA61" s="4"/>
      <c r="AB61" s="4"/>
      <c r="AC61" s="5"/>
      <c r="AD61" s="4"/>
      <c r="AE61" s="4"/>
      <c r="AF61" s="4"/>
      <c r="AG61" s="5"/>
      <c r="AH61" s="4"/>
      <c r="AI61" s="4"/>
      <c r="AJ61" s="4"/>
      <c r="AK61" s="5"/>
      <c r="AL61" s="4"/>
      <c r="AM61" s="4"/>
      <c r="AN61" s="4"/>
      <c r="AO61" s="5"/>
      <c r="AP61" s="4"/>
      <c r="AQ61" s="4"/>
      <c r="AR61" s="4"/>
      <c r="AS61" s="5"/>
      <c r="AT61" s="4"/>
      <c r="AU61" s="4"/>
      <c r="AV61" s="4"/>
      <c r="AW61" s="5"/>
      <c r="AX61" s="4"/>
      <c r="AY61" s="4"/>
      <c r="AZ61" s="4"/>
      <c r="BA61" s="5"/>
      <c r="BB61" s="5"/>
      <c r="BC61" s="4"/>
      <c r="BD61" s="4"/>
      <c r="BE61" s="4"/>
      <c r="BF61" s="5"/>
    </row>
    <row r="62" spans="1:58" ht="15" thickBot="1" x14ac:dyDescent="0.4">
      <c r="A62" s="1"/>
      <c r="B62" s="1"/>
      <c r="C62" s="1"/>
      <c r="D62" s="1"/>
      <c r="E62" s="1"/>
      <c r="F62" s="1"/>
      <c r="G62" s="1"/>
      <c r="H62" s="1"/>
      <c r="I62" s="1" t="s">
        <v>71</v>
      </c>
      <c r="J62" s="6">
        <v>0</v>
      </c>
      <c r="K62" s="6">
        <v>0</v>
      </c>
      <c r="L62" s="6">
        <f>ROUND((J62-K62),5)</f>
        <v>0</v>
      </c>
      <c r="M62" s="7">
        <f>ROUND(IF(K62=0, IF(J62=0, 0, 1), J62/K62),5)</f>
        <v>0</v>
      </c>
      <c r="N62" s="6">
        <v>0</v>
      </c>
      <c r="O62" s="6">
        <v>0</v>
      </c>
      <c r="P62" s="6">
        <f>ROUND((N62-O62),5)</f>
        <v>0</v>
      </c>
      <c r="Q62" s="7">
        <f>ROUND(IF(O62=0, IF(N62=0, 0, 1), N62/O62),5)</f>
        <v>0</v>
      </c>
      <c r="R62" s="6">
        <v>0</v>
      </c>
      <c r="S62" s="6">
        <v>0</v>
      </c>
      <c r="T62" s="6">
        <f>ROUND((R62-S62),5)</f>
        <v>0</v>
      </c>
      <c r="U62" s="7">
        <f>ROUND(IF(S62=0, IF(R62=0, 0, 1), R62/S62),5)</f>
        <v>0</v>
      </c>
      <c r="V62" s="6">
        <v>0</v>
      </c>
      <c r="W62" s="6">
        <v>0</v>
      </c>
      <c r="X62" s="6">
        <f>ROUND((V62-W62),5)</f>
        <v>0</v>
      </c>
      <c r="Y62" s="7">
        <f>ROUND(IF(W62=0, IF(V62=0, 0, 1), V62/W62),5)</f>
        <v>0</v>
      </c>
      <c r="Z62" s="6">
        <v>0</v>
      </c>
      <c r="AA62" s="6">
        <v>0</v>
      </c>
      <c r="AB62" s="6">
        <f>ROUND((Z62-AA62),5)</f>
        <v>0</v>
      </c>
      <c r="AC62" s="7">
        <f>ROUND(IF(AA62=0, IF(Z62=0, 0, 1), Z62/AA62),5)</f>
        <v>0</v>
      </c>
      <c r="AD62" s="6">
        <v>0</v>
      </c>
      <c r="AE62" s="6">
        <v>0</v>
      </c>
      <c r="AF62" s="6">
        <f>ROUND((AD62-AE62),5)</f>
        <v>0</v>
      </c>
      <c r="AG62" s="7">
        <f>ROUND(IF(AE62=0, IF(AD62=0, 0, 1), AD62/AE62),5)</f>
        <v>0</v>
      </c>
      <c r="AH62" s="6">
        <v>0</v>
      </c>
      <c r="AI62" s="4"/>
      <c r="AJ62" s="4"/>
      <c r="AK62" s="5"/>
      <c r="AL62" s="6">
        <v>0</v>
      </c>
      <c r="AM62" s="4"/>
      <c r="AN62" s="4"/>
      <c r="AO62" s="5"/>
      <c r="AP62" s="6">
        <v>0</v>
      </c>
      <c r="AQ62" s="4"/>
      <c r="AR62" s="4"/>
      <c r="AS62" s="5"/>
      <c r="AT62" s="6">
        <v>0</v>
      </c>
      <c r="AU62" s="4"/>
      <c r="AV62" s="4"/>
      <c r="AW62" s="5"/>
      <c r="AX62" s="6">
        <v>0</v>
      </c>
      <c r="AY62" s="4"/>
      <c r="AZ62" s="4"/>
      <c r="BA62" s="5"/>
      <c r="BB62" s="5"/>
      <c r="BC62" s="6">
        <f>ROUND(J62+N62+R62+V62+Z62+AD62+AH62+AL62+AP62+AT62+AX62,5)</f>
        <v>0</v>
      </c>
      <c r="BD62" s="6">
        <f>ROUND(K62+O62+S62+W62+AA62+AE62+AI62+AM62+AQ62+AU62+AY62,5)</f>
        <v>0</v>
      </c>
      <c r="BE62" s="6">
        <f>ROUND((BC62-BD62),5)</f>
        <v>0</v>
      </c>
      <c r="BF62" s="7">
        <f>ROUND(IF(BD62=0, IF(BC62=0, 0, 1), BC62/BD62),5)</f>
        <v>0</v>
      </c>
    </row>
    <row r="63" spans="1:58" x14ac:dyDescent="0.35">
      <c r="A63" s="1"/>
      <c r="B63" s="1"/>
      <c r="C63" s="1"/>
      <c r="D63" s="1"/>
      <c r="E63" s="1"/>
      <c r="F63" s="1"/>
      <c r="G63" s="1"/>
      <c r="H63" s="1" t="s">
        <v>72</v>
      </c>
      <c r="I63" s="1"/>
      <c r="J63" s="4">
        <f>ROUND(SUM(J61:J62),5)</f>
        <v>0</v>
      </c>
      <c r="K63" s="4">
        <f>ROUND(SUM(K61:K62),5)</f>
        <v>0</v>
      </c>
      <c r="L63" s="4">
        <f>ROUND((J63-K63),5)</f>
        <v>0</v>
      </c>
      <c r="M63" s="5">
        <f>ROUND(IF(K63=0, IF(J63=0, 0, 1), J63/K63),5)</f>
        <v>0</v>
      </c>
      <c r="N63" s="4">
        <f>ROUND(SUM(N61:N62),5)</f>
        <v>0</v>
      </c>
      <c r="O63" s="4">
        <f>ROUND(SUM(O61:O62),5)</f>
        <v>0</v>
      </c>
      <c r="P63" s="4">
        <f>ROUND((N63-O63),5)</f>
        <v>0</v>
      </c>
      <c r="Q63" s="5">
        <f>ROUND(IF(O63=0, IF(N63=0, 0, 1), N63/O63),5)</f>
        <v>0</v>
      </c>
      <c r="R63" s="4">
        <f>ROUND(SUM(R61:R62),5)</f>
        <v>0</v>
      </c>
      <c r="S63" s="4">
        <f>ROUND(SUM(S61:S62),5)</f>
        <v>0</v>
      </c>
      <c r="T63" s="4">
        <f>ROUND((R63-S63),5)</f>
        <v>0</v>
      </c>
      <c r="U63" s="5">
        <f>ROUND(IF(S63=0, IF(R63=0, 0, 1), R63/S63),5)</f>
        <v>0</v>
      </c>
      <c r="V63" s="4">
        <f>ROUND(SUM(V61:V62),5)</f>
        <v>0</v>
      </c>
      <c r="W63" s="4">
        <f>ROUND(SUM(W61:W62),5)</f>
        <v>0</v>
      </c>
      <c r="X63" s="4">
        <f>ROUND((V63-W63),5)</f>
        <v>0</v>
      </c>
      <c r="Y63" s="5">
        <f>ROUND(IF(W63=0, IF(V63=0, 0, 1), V63/W63),5)</f>
        <v>0</v>
      </c>
      <c r="Z63" s="4">
        <f>ROUND(SUM(Z61:Z62),5)</f>
        <v>0</v>
      </c>
      <c r="AA63" s="4">
        <f>ROUND(SUM(AA61:AA62),5)</f>
        <v>0</v>
      </c>
      <c r="AB63" s="4">
        <f>ROUND((Z63-AA63),5)</f>
        <v>0</v>
      </c>
      <c r="AC63" s="5">
        <f>ROUND(IF(AA63=0, IF(Z63=0, 0, 1), Z63/AA63),5)</f>
        <v>0</v>
      </c>
      <c r="AD63" s="4">
        <f>ROUND(SUM(AD61:AD62),5)</f>
        <v>0</v>
      </c>
      <c r="AE63" s="4">
        <f>ROUND(SUM(AE61:AE62),5)</f>
        <v>0</v>
      </c>
      <c r="AF63" s="4">
        <f>ROUND((AD63-AE63),5)</f>
        <v>0</v>
      </c>
      <c r="AG63" s="5">
        <f>ROUND(IF(AE63=0, IF(AD63=0, 0, 1), AD63/AE63),5)</f>
        <v>0</v>
      </c>
      <c r="AH63" s="4">
        <f>ROUND(SUM(AH61:AH62),5)</f>
        <v>0</v>
      </c>
      <c r="AI63" s="4"/>
      <c r="AJ63" s="4"/>
      <c r="AK63" s="5"/>
      <c r="AL63" s="4">
        <f>ROUND(SUM(AL61:AL62),5)</f>
        <v>0</v>
      </c>
      <c r="AM63" s="4"/>
      <c r="AN63" s="4"/>
      <c r="AO63" s="5"/>
      <c r="AP63" s="4">
        <f>ROUND(SUM(AP61:AP62),5)</f>
        <v>0</v>
      </c>
      <c r="AQ63" s="4"/>
      <c r="AR63" s="4"/>
      <c r="AS63" s="5"/>
      <c r="AT63" s="4">
        <f>ROUND(SUM(AT61:AT62),5)</f>
        <v>0</v>
      </c>
      <c r="AU63" s="4"/>
      <c r="AV63" s="4"/>
      <c r="AW63" s="5"/>
      <c r="AX63" s="4">
        <f>ROUND(SUM(AX61:AX62),5)</f>
        <v>0</v>
      </c>
      <c r="AY63" s="4"/>
      <c r="AZ63" s="4"/>
      <c r="BA63" s="5"/>
      <c r="BB63" s="5"/>
      <c r="BC63" s="4">
        <f>ROUND(J63+N63+R63+V63+Z63+AD63+AH63+AL63+AP63+AT63+AX63,5)</f>
        <v>0</v>
      </c>
      <c r="BD63" s="4">
        <f>ROUND(K63+O63+S63+W63+AA63+AE63+AI63+AM63+AQ63+AU63+AY63,5)</f>
        <v>0</v>
      </c>
      <c r="BE63" s="4">
        <f>ROUND((BC63-BD63),5)</f>
        <v>0</v>
      </c>
      <c r="BF63" s="5">
        <f>ROUND(IF(BD63=0, IF(BC63=0, 0, 1), BC63/BD63),5)</f>
        <v>0</v>
      </c>
    </row>
    <row r="64" spans="1:58" x14ac:dyDescent="0.35">
      <c r="A64" s="1"/>
      <c r="B64" s="1"/>
      <c r="C64" s="1"/>
      <c r="D64" s="1"/>
      <c r="E64" s="1"/>
      <c r="F64" s="1"/>
      <c r="G64" s="1"/>
      <c r="H64" s="1" t="s">
        <v>73</v>
      </c>
      <c r="I64" s="1"/>
      <c r="J64" s="4"/>
      <c r="K64" s="4"/>
      <c r="L64" s="4"/>
      <c r="M64" s="5"/>
      <c r="N64" s="4"/>
      <c r="O64" s="4"/>
      <c r="P64" s="4"/>
      <c r="Q64" s="5"/>
      <c r="R64" s="4"/>
      <c r="S64" s="4"/>
      <c r="T64" s="4"/>
      <c r="U64" s="5"/>
      <c r="V64" s="4"/>
      <c r="W64" s="4"/>
      <c r="X64" s="4"/>
      <c r="Y64" s="5"/>
      <c r="Z64" s="4"/>
      <c r="AA64" s="4"/>
      <c r="AB64" s="4"/>
      <c r="AC64" s="5"/>
      <c r="AD64" s="4"/>
      <c r="AE64" s="4"/>
      <c r="AF64" s="4"/>
      <c r="AG64" s="5"/>
      <c r="AH64" s="4"/>
      <c r="AI64" s="4"/>
      <c r="AJ64" s="4"/>
      <c r="AK64" s="5"/>
      <c r="AL64" s="4"/>
      <c r="AM64" s="4"/>
      <c r="AN64" s="4"/>
      <c r="AO64" s="5"/>
      <c r="AP64" s="4"/>
      <c r="AQ64" s="4"/>
      <c r="AR64" s="4"/>
      <c r="AS64" s="5"/>
      <c r="AT64" s="4"/>
      <c r="AU64" s="4"/>
      <c r="AV64" s="4"/>
      <c r="AW64" s="5"/>
      <c r="AX64" s="4"/>
      <c r="AY64" s="4"/>
      <c r="AZ64" s="4"/>
      <c r="BA64" s="5"/>
      <c r="BB64" s="5"/>
      <c r="BC64" s="4"/>
      <c r="BD64" s="4"/>
      <c r="BE64" s="4"/>
      <c r="BF64" s="5"/>
    </row>
    <row r="65" spans="1:58" ht="15" thickBot="1" x14ac:dyDescent="0.4">
      <c r="A65" s="1"/>
      <c r="B65" s="1"/>
      <c r="C65" s="1"/>
      <c r="D65" s="1"/>
      <c r="E65" s="1"/>
      <c r="F65" s="1"/>
      <c r="G65" s="1"/>
      <c r="H65" s="1"/>
      <c r="I65" s="1" t="s">
        <v>74</v>
      </c>
      <c r="J65" s="6">
        <v>4688.55</v>
      </c>
      <c r="K65" s="6">
        <v>4364.88</v>
      </c>
      <c r="L65" s="6">
        <f>ROUND((J65-K65),5)</f>
        <v>323.67</v>
      </c>
      <c r="M65" s="7">
        <f>ROUND(IF(K65=0, IF(J65=0, 0, 1), J65/K65),5)</f>
        <v>1.0741499999999999</v>
      </c>
      <c r="N65" s="6">
        <v>4785.1499999999996</v>
      </c>
      <c r="O65" s="6">
        <v>4364.92</v>
      </c>
      <c r="P65" s="6">
        <f>ROUND((N65-O65),5)</f>
        <v>420.23</v>
      </c>
      <c r="Q65" s="7">
        <f>ROUND(IF(O65=0, IF(N65=0, 0, 1), N65/O65),5)</f>
        <v>1.0962700000000001</v>
      </c>
      <c r="R65" s="6">
        <v>4778.25</v>
      </c>
      <c r="S65" s="6">
        <v>4364.92</v>
      </c>
      <c r="T65" s="6">
        <f>ROUND((R65-S65),5)</f>
        <v>413.33</v>
      </c>
      <c r="U65" s="7">
        <f>ROUND(IF(S65=0, IF(R65=0, 0, 1), R65/S65),5)</f>
        <v>1.0946899999999999</v>
      </c>
      <c r="V65" s="6">
        <v>4912.8</v>
      </c>
      <c r="W65" s="6">
        <v>4364.92</v>
      </c>
      <c r="X65" s="6">
        <f>ROUND((V65-W65),5)</f>
        <v>547.88</v>
      </c>
      <c r="Y65" s="7">
        <f>ROUND(IF(W65=0, IF(V65=0, 0, 1), V65/W65),5)</f>
        <v>1.1255200000000001</v>
      </c>
      <c r="Z65" s="6">
        <v>4626.45</v>
      </c>
      <c r="AA65" s="6">
        <v>4364.92</v>
      </c>
      <c r="AB65" s="6">
        <f>ROUND((Z65-AA65),5)</f>
        <v>261.52999999999997</v>
      </c>
      <c r="AC65" s="7">
        <f>ROUND(IF(AA65=0, IF(Z65=0, 0, 1), Z65/AA65),5)</f>
        <v>1.05992</v>
      </c>
      <c r="AD65" s="6">
        <v>4002</v>
      </c>
      <c r="AE65" s="6">
        <v>4364.92</v>
      </c>
      <c r="AF65" s="6">
        <f>ROUND((AD65-AE65),5)</f>
        <v>-362.92</v>
      </c>
      <c r="AG65" s="7">
        <f>ROUND(IF(AE65=0, IF(AD65=0, 0, 1), AD65/AE65),5)</f>
        <v>0.91686000000000001</v>
      </c>
      <c r="AH65" s="6">
        <v>4085.16</v>
      </c>
      <c r="AI65" s="6">
        <v>4364.92</v>
      </c>
      <c r="AJ65" s="6">
        <f>ROUND((AH65-AI65),5)</f>
        <v>-279.76</v>
      </c>
      <c r="AK65" s="7">
        <f>ROUND(IF(AI65=0, IF(AH65=0, 0, 1), AH65/AI65),5)</f>
        <v>0.93591000000000002</v>
      </c>
      <c r="AL65" s="6">
        <v>3610.8</v>
      </c>
      <c r="AM65" s="6">
        <v>4364.92</v>
      </c>
      <c r="AN65" s="6">
        <f>ROUND((AL65-AM65),5)</f>
        <v>-754.12</v>
      </c>
      <c r="AO65" s="7">
        <f>ROUND(IF(AM65=0, IF(AL65=0, 0, 1), AL65/AM65),5)</f>
        <v>0.82723000000000002</v>
      </c>
      <c r="AP65" s="6">
        <v>4049.76</v>
      </c>
      <c r="AQ65" s="6">
        <v>4364.92</v>
      </c>
      <c r="AR65" s="6">
        <f>ROUND((AP65-AQ65),5)</f>
        <v>-315.16000000000003</v>
      </c>
      <c r="AS65" s="7">
        <f>ROUND(IF(AQ65=0, IF(AP65=0, 0, 1), AP65/AQ65),5)</f>
        <v>0.92779999999999996</v>
      </c>
      <c r="AT65" s="6">
        <v>4205.5200000000004</v>
      </c>
      <c r="AU65" s="6">
        <v>4364.92</v>
      </c>
      <c r="AV65" s="6">
        <f>ROUND((AT65-AU65),5)</f>
        <v>-159.4</v>
      </c>
      <c r="AW65" s="7">
        <f>ROUND(IF(AU65=0, IF(AT65=0, 0, 1), AT65/AU65),5)</f>
        <v>0.96348</v>
      </c>
      <c r="AX65" s="6">
        <v>4747.1400000000003</v>
      </c>
      <c r="AY65" s="6">
        <v>4364.92</v>
      </c>
      <c r="AZ65" s="6">
        <f>ROUND((AX65-AY65),5)</f>
        <v>382.22</v>
      </c>
      <c r="BA65" s="7">
        <f>ROUND(IF(AY65=0, IF(AX65=0, 0, 1), AX65/AY65),5)</f>
        <v>1.0875699999999999</v>
      </c>
      <c r="BB65" s="7"/>
      <c r="BC65" s="6">
        <f>ROUND(J65+N65+R65+V65+Z65+AD65+AH65+AL65+AP65+AT65+AX65,5)</f>
        <v>48491.58</v>
      </c>
      <c r="BD65" s="6">
        <f>ROUND(K65+O65+S65+W65+AA65+AE65+AI65+AM65+AQ65+AU65+AY65,5)</f>
        <v>48014.080000000002</v>
      </c>
      <c r="BE65" s="6">
        <f>ROUND((BC65-BD65),5)</f>
        <v>477.5</v>
      </c>
      <c r="BF65" s="7">
        <f>ROUND(IF(BD65=0, IF(BC65=0, 0, 1), BC65/BD65),5)</f>
        <v>1.0099400000000001</v>
      </c>
    </row>
    <row r="66" spans="1:58" x14ac:dyDescent="0.35">
      <c r="A66" s="1"/>
      <c r="B66" s="1"/>
      <c r="C66" s="1"/>
      <c r="D66" s="1"/>
      <c r="E66" s="1"/>
      <c r="F66" s="1"/>
      <c r="G66" s="1"/>
      <c r="H66" s="1" t="s">
        <v>75</v>
      </c>
      <c r="I66" s="1"/>
      <c r="J66" s="4">
        <f>ROUND(SUM(J64:J65),5)</f>
        <v>4688.55</v>
      </c>
      <c r="K66" s="4">
        <f>ROUND(SUM(K64:K65),5)</f>
        <v>4364.88</v>
      </c>
      <c r="L66" s="4">
        <f>ROUND((J66-K66),5)</f>
        <v>323.67</v>
      </c>
      <c r="M66" s="5">
        <f>ROUND(IF(K66=0, IF(J66=0, 0, 1), J66/K66),5)</f>
        <v>1.0741499999999999</v>
      </c>
      <c r="N66" s="4">
        <f>ROUND(SUM(N64:N65),5)</f>
        <v>4785.1499999999996</v>
      </c>
      <c r="O66" s="4">
        <f>ROUND(SUM(O64:O65),5)</f>
        <v>4364.92</v>
      </c>
      <c r="P66" s="4">
        <f>ROUND((N66-O66),5)</f>
        <v>420.23</v>
      </c>
      <c r="Q66" s="5">
        <f>ROUND(IF(O66=0, IF(N66=0, 0, 1), N66/O66),5)</f>
        <v>1.0962700000000001</v>
      </c>
      <c r="R66" s="4">
        <f>ROUND(SUM(R64:R65),5)</f>
        <v>4778.25</v>
      </c>
      <c r="S66" s="4">
        <f>ROUND(SUM(S64:S65),5)</f>
        <v>4364.92</v>
      </c>
      <c r="T66" s="4">
        <f>ROUND((R66-S66),5)</f>
        <v>413.33</v>
      </c>
      <c r="U66" s="5">
        <f>ROUND(IF(S66=0, IF(R66=0, 0, 1), R66/S66),5)</f>
        <v>1.0946899999999999</v>
      </c>
      <c r="V66" s="4">
        <f>ROUND(SUM(V64:V65),5)</f>
        <v>4912.8</v>
      </c>
      <c r="W66" s="4">
        <f>ROUND(SUM(W64:W65),5)</f>
        <v>4364.92</v>
      </c>
      <c r="X66" s="4">
        <f>ROUND((V66-W66),5)</f>
        <v>547.88</v>
      </c>
      <c r="Y66" s="5">
        <f>ROUND(IF(W66=0, IF(V66=0, 0, 1), V66/W66),5)</f>
        <v>1.1255200000000001</v>
      </c>
      <c r="Z66" s="4">
        <f>ROUND(SUM(Z64:Z65),5)</f>
        <v>4626.45</v>
      </c>
      <c r="AA66" s="4">
        <f>ROUND(SUM(AA64:AA65),5)</f>
        <v>4364.92</v>
      </c>
      <c r="AB66" s="4">
        <f>ROUND((Z66-AA66),5)</f>
        <v>261.52999999999997</v>
      </c>
      <c r="AC66" s="5">
        <f>ROUND(IF(AA66=0, IF(Z66=0, 0, 1), Z66/AA66),5)</f>
        <v>1.05992</v>
      </c>
      <c r="AD66" s="4">
        <f>ROUND(SUM(AD64:AD65),5)</f>
        <v>4002</v>
      </c>
      <c r="AE66" s="4">
        <f>ROUND(SUM(AE64:AE65),5)</f>
        <v>4364.92</v>
      </c>
      <c r="AF66" s="4">
        <f>ROUND((AD66-AE66),5)</f>
        <v>-362.92</v>
      </c>
      <c r="AG66" s="5">
        <f>ROUND(IF(AE66=0, IF(AD66=0, 0, 1), AD66/AE66),5)</f>
        <v>0.91686000000000001</v>
      </c>
      <c r="AH66" s="4">
        <f>ROUND(SUM(AH64:AH65),5)</f>
        <v>4085.16</v>
      </c>
      <c r="AI66" s="4">
        <f>ROUND(SUM(AI64:AI65),5)</f>
        <v>4364.92</v>
      </c>
      <c r="AJ66" s="4">
        <f>ROUND((AH66-AI66),5)</f>
        <v>-279.76</v>
      </c>
      <c r="AK66" s="5">
        <f>ROUND(IF(AI66=0, IF(AH66=0, 0, 1), AH66/AI66),5)</f>
        <v>0.93591000000000002</v>
      </c>
      <c r="AL66" s="4">
        <f>ROUND(SUM(AL64:AL65),5)</f>
        <v>3610.8</v>
      </c>
      <c r="AM66" s="4">
        <f>ROUND(SUM(AM64:AM65),5)</f>
        <v>4364.92</v>
      </c>
      <c r="AN66" s="4">
        <f>ROUND((AL66-AM66),5)</f>
        <v>-754.12</v>
      </c>
      <c r="AO66" s="5">
        <f>ROUND(IF(AM66=0, IF(AL66=0, 0, 1), AL66/AM66),5)</f>
        <v>0.82723000000000002</v>
      </c>
      <c r="AP66" s="4">
        <f>ROUND(SUM(AP64:AP65),5)</f>
        <v>4049.76</v>
      </c>
      <c r="AQ66" s="4">
        <f>ROUND(SUM(AQ64:AQ65),5)</f>
        <v>4364.92</v>
      </c>
      <c r="AR66" s="4">
        <f>ROUND((AP66-AQ66),5)</f>
        <v>-315.16000000000003</v>
      </c>
      <c r="AS66" s="5">
        <f>ROUND(IF(AQ66=0, IF(AP66=0, 0, 1), AP66/AQ66),5)</f>
        <v>0.92779999999999996</v>
      </c>
      <c r="AT66" s="4">
        <f>ROUND(SUM(AT64:AT65),5)</f>
        <v>4205.5200000000004</v>
      </c>
      <c r="AU66" s="4">
        <f>ROUND(SUM(AU64:AU65),5)</f>
        <v>4364.92</v>
      </c>
      <c r="AV66" s="4">
        <f>ROUND((AT66-AU66),5)</f>
        <v>-159.4</v>
      </c>
      <c r="AW66" s="5">
        <f>ROUND(IF(AU66=0, IF(AT66=0, 0, 1), AT66/AU66),5)</f>
        <v>0.96348</v>
      </c>
      <c r="AX66" s="4">
        <f>ROUND(SUM(AX64:AX65),5)</f>
        <v>4747.1400000000003</v>
      </c>
      <c r="AY66" s="4">
        <f>ROUND(SUM(AY64:AY65),5)</f>
        <v>4364.92</v>
      </c>
      <c r="AZ66" s="4">
        <f>ROUND((AX66-AY66),5)</f>
        <v>382.22</v>
      </c>
      <c r="BA66" s="5">
        <f>ROUND(IF(AY66=0, IF(AX66=0, 0, 1), AX66/AY66),5)</f>
        <v>1.0875699999999999</v>
      </c>
      <c r="BB66" s="5"/>
      <c r="BC66" s="4">
        <f>ROUND(J66+N66+R66+V66+Z66+AD66+AH66+AL66+AP66+AT66+AX66,5)</f>
        <v>48491.58</v>
      </c>
      <c r="BD66" s="4">
        <f>ROUND(K66+O66+S66+W66+AA66+AE66+AI66+AM66+AQ66+AU66+AY66,5)</f>
        <v>48014.080000000002</v>
      </c>
      <c r="BE66" s="4">
        <f>ROUND((BC66-BD66),5)</f>
        <v>477.5</v>
      </c>
      <c r="BF66" s="5">
        <f>ROUND(IF(BD66=0, IF(BC66=0, 0, 1), BC66/BD66),5)</f>
        <v>1.0099400000000001</v>
      </c>
    </row>
    <row r="67" spans="1:58" x14ac:dyDescent="0.35">
      <c r="A67" s="1"/>
      <c r="B67" s="1"/>
      <c r="C67" s="1"/>
      <c r="D67" s="1"/>
      <c r="E67" s="1"/>
      <c r="F67" s="1"/>
      <c r="G67" s="1"/>
      <c r="H67" s="1" t="s">
        <v>76</v>
      </c>
      <c r="I67" s="1"/>
      <c r="J67" s="4">
        <v>0</v>
      </c>
      <c r="K67" s="4">
        <v>0</v>
      </c>
      <c r="L67" s="4">
        <f>ROUND((J67-K67),5)</f>
        <v>0</v>
      </c>
      <c r="M67" s="5">
        <f>ROUND(IF(K67=0, IF(J67=0, 0, 1), J67/K67),5)</f>
        <v>0</v>
      </c>
      <c r="N67" s="4">
        <v>0</v>
      </c>
      <c r="O67" s="4">
        <v>0</v>
      </c>
      <c r="P67" s="4">
        <f>ROUND((N67-O67),5)</f>
        <v>0</v>
      </c>
      <c r="Q67" s="5">
        <f>ROUND(IF(O67=0, IF(N67=0, 0, 1), N67/O67),5)</f>
        <v>0</v>
      </c>
      <c r="R67" s="4">
        <v>0</v>
      </c>
      <c r="S67" s="4">
        <v>0</v>
      </c>
      <c r="T67" s="4">
        <f>ROUND((R67-S67),5)</f>
        <v>0</v>
      </c>
      <c r="U67" s="5">
        <f>ROUND(IF(S67=0, IF(R67=0, 0, 1), R67/S67),5)</f>
        <v>0</v>
      </c>
      <c r="V67" s="4">
        <v>0</v>
      </c>
      <c r="W67" s="4">
        <v>0</v>
      </c>
      <c r="X67" s="4">
        <f>ROUND((V67-W67),5)</f>
        <v>0</v>
      </c>
      <c r="Y67" s="5">
        <f>ROUND(IF(W67=0, IF(V67=0, 0, 1), V67/W67),5)</f>
        <v>0</v>
      </c>
      <c r="Z67" s="4">
        <v>0</v>
      </c>
      <c r="AA67" s="4">
        <v>0</v>
      </c>
      <c r="AB67" s="4">
        <f>ROUND((Z67-AA67),5)</f>
        <v>0</v>
      </c>
      <c r="AC67" s="5">
        <f>ROUND(IF(AA67=0, IF(Z67=0, 0, 1), Z67/AA67),5)</f>
        <v>0</v>
      </c>
      <c r="AD67" s="4">
        <v>0</v>
      </c>
      <c r="AE67" s="4">
        <v>0</v>
      </c>
      <c r="AF67" s="4">
        <f>ROUND((AD67-AE67),5)</f>
        <v>0</v>
      </c>
      <c r="AG67" s="5">
        <f>ROUND(IF(AE67=0, IF(AD67=0, 0, 1), AD67/AE67),5)</f>
        <v>0</v>
      </c>
      <c r="AH67" s="4">
        <v>0</v>
      </c>
      <c r="AI67" s="4"/>
      <c r="AJ67" s="4"/>
      <c r="AK67" s="5"/>
      <c r="AL67" s="4">
        <v>0</v>
      </c>
      <c r="AM67" s="4"/>
      <c r="AN67" s="4"/>
      <c r="AO67" s="5"/>
      <c r="AP67" s="4">
        <v>0</v>
      </c>
      <c r="AQ67" s="4"/>
      <c r="AR67" s="4"/>
      <c r="AS67" s="5"/>
      <c r="AT67" s="4">
        <v>0</v>
      </c>
      <c r="AU67" s="4"/>
      <c r="AV67" s="4"/>
      <c r="AW67" s="5"/>
      <c r="AX67" s="4">
        <v>0</v>
      </c>
      <c r="AY67" s="4"/>
      <c r="AZ67" s="4"/>
      <c r="BA67" s="5"/>
      <c r="BB67" s="5"/>
      <c r="BC67" s="4">
        <f>ROUND(J67+N67+R67+V67+Z67+AD67+AH67+AL67+AP67+AT67+AX67,5)</f>
        <v>0</v>
      </c>
      <c r="BD67" s="4">
        <f>ROUND(K67+O67+S67+W67+AA67+AE67+AI67+AM67+AQ67+AU67+AY67,5)</f>
        <v>0</v>
      </c>
      <c r="BE67" s="4">
        <f>ROUND((BC67-BD67),5)</f>
        <v>0</v>
      </c>
      <c r="BF67" s="5">
        <f>ROUND(IF(BD67=0, IF(BC67=0, 0, 1), BC67/BD67),5)</f>
        <v>0</v>
      </c>
    </row>
    <row r="68" spans="1:58" ht="15" thickBot="1" x14ac:dyDescent="0.4">
      <c r="A68" s="1"/>
      <c r="B68" s="1"/>
      <c r="C68" s="1"/>
      <c r="D68" s="1"/>
      <c r="E68" s="1"/>
      <c r="F68" s="1"/>
      <c r="G68" s="1"/>
      <c r="H68" s="1" t="s">
        <v>77</v>
      </c>
      <c r="I68" s="1"/>
      <c r="J68" s="8">
        <v>50</v>
      </c>
      <c r="K68" s="8">
        <v>50</v>
      </c>
      <c r="L68" s="8">
        <f>ROUND((J68-K68),5)</f>
        <v>0</v>
      </c>
      <c r="M68" s="9">
        <f>ROUND(IF(K68=0, IF(J68=0, 0, 1), J68/K68),5)</f>
        <v>1</v>
      </c>
      <c r="N68" s="8">
        <v>50</v>
      </c>
      <c r="O68" s="8">
        <v>50</v>
      </c>
      <c r="P68" s="8">
        <f>ROUND((N68-O68),5)</f>
        <v>0</v>
      </c>
      <c r="Q68" s="9">
        <f>ROUND(IF(O68=0, IF(N68=0, 0, 1), N68/O68),5)</f>
        <v>1</v>
      </c>
      <c r="R68" s="8">
        <v>50</v>
      </c>
      <c r="S68" s="8">
        <v>50</v>
      </c>
      <c r="T68" s="8">
        <f>ROUND((R68-S68),5)</f>
        <v>0</v>
      </c>
      <c r="U68" s="9">
        <f>ROUND(IF(S68=0, IF(R68=0, 0, 1), R68/S68),5)</f>
        <v>1</v>
      </c>
      <c r="V68" s="8">
        <v>62</v>
      </c>
      <c r="W68" s="8">
        <v>50</v>
      </c>
      <c r="X68" s="8">
        <f>ROUND((V68-W68),5)</f>
        <v>12</v>
      </c>
      <c r="Y68" s="9">
        <f>ROUND(IF(W68=0, IF(V68=0, 0, 1), V68/W68),5)</f>
        <v>1.24</v>
      </c>
      <c r="Z68" s="8">
        <v>50</v>
      </c>
      <c r="AA68" s="8">
        <v>50</v>
      </c>
      <c r="AB68" s="8">
        <f>ROUND((Z68-AA68),5)</f>
        <v>0</v>
      </c>
      <c r="AC68" s="9">
        <f>ROUND(IF(AA68=0, IF(Z68=0, 0, 1), Z68/AA68),5)</f>
        <v>1</v>
      </c>
      <c r="AD68" s="8">
        <v>50</v>
      </c>
      <c r="AE68" s="8">
        <v>50</v>
      </c>
      <c r="AF68" s="8">
        <f>ROUND((AD68-AE68),5)</f>
        <v>0</v>
      </c>
      <c r="AG68" s="9">
        <f>ROUND(IF(AE68=0, IF(AD68=0, 0, 1), AD68/AE68),5)</f>
        <v>1</v>
      </c>
      <c r="AH68" s="8">
        <v>50</v>
      </c>
      <c r="AI68" s="8">
        <v>50</v>
      </c>
      <c r="AJ68" s="8">
        <f>ROUND((AH68-AI68),5)</f>
        <v>0</v>
      </c>
      <c r="AK68" s="9">
        <f>ROUND(IF(AI68=0, IF(AH68=0, 0, 1), AH68/AI68),5)</f>
        <v>1</v>
      </c>
      <c r="AL68" s="8">
        <v>50</v>
      </c>
      <c r="AM68" s="8">
        <v>50</v>
      </c>
      <c r="AN68" s="8">
        <f>ROUND((AL68-AM68),5)</f>
        <v>0</v>
      </c>
      <c r="AO68" s="9">
        <f>ROUND(IF(AM68=0, IF(AL68=0, 0, 1), AL68/AM68),5)</f>
        <v>1</v>
      </c>
      <c r="AP68" s="8">
        <v>50</v>
      </c>
      <c r="AQ68" s="8">
        <v>50</v>
      </c>
      <c r="AR68" s="8">
        <f>ROUND((AP68-AQ68),5)</f>
        <v>0</v>
      </c>
      <c r="AS68" s="9">
        <f>ROUND(IF(AQ68=0, IF(AP68=0, 0, 1), AP68/AQ68),5)</f>
        <v>1</v>
      </c>
      <c r="AT68" s="8">
        <v>50</v>
      </c>
      <c r="AU68" s="8">
        <v>50</v>
      </c>
      <c r="AV68" s="8">
        <f>ROUND((AT68-AU68),5)</f>
        <v>0</v>
      </c>
      <c r="AW68" s="9">
        <f>ROUND(IF(AU68=0, IF(AT68=0, 0, 1), AT68/AU68),5)</f>
        <v>1</v>
      </c>
      <c r="AX68" s="8">
        <v>50</v>
      </c>
      <c r="AY68" s="8">
        <v>50</v>
      </c>
      <c r="AZ68" s="8">
        <f>ROUND((AX68-AY68),5)</f>
        <v>0</v>
      </c>
      <c r="BA68" s="9">
        <f>ROUND(IF(AY68=0, IF(AX68=0, 0, 1), AX68/AY68),5)</f>
        <v>1</v>
      </c>
      <c r="BB68" s="9"/>
      <c r="BC68" s="8">
        <f>ROUND(J68+N68+R68+V68+Z68+AD68+AH68+AL68+AP68+AT68+AX68,5)</f>
        <v>562</v>
      </c>
      <c r="BD68" s="8">
        <f>ROUND(K68+O68+S68+W68+AA68+AE68+AI68+AM68+AQ68+AU68+AY68,5)</f>
        <v>550</v>
      </c>
      <c r="BE68" s="8">
        <f>ROUND((BC68-BD68),5)</f>
        <v>12</v>
      </c>
      <c r="BF68" s="9">
        <f>ROUND(IF(BD68=0, IF(BC68=0, 0, 1), BC68/BD68),5)</f>
        <v>1.02182</v>
      </c>
    </row>
    <row r="69" spans="1:58" ht="15" thickBot="1" x14ac:dyDescent="0.4">
      <c r="A69" s="1"/>
      <c r="B69" s="1"/>
      <c r="C69" s="1"/>
      <c r="D69" s="1"/>
      <c r="E69" s="1"/>
      <c r="F69" s="1"/>
      <c r="G69" s="1" t="s">
        <v>78</v>
      </c>
      <c r="H69" s="1"/>
      <c r="I69" s="1"/>
      <c r="J69" s="12">
        <f>ROUND(J60+J63+SUM(J66:J68),5)</f>
        <v>4738.55</v>
      </c>
      <c r="K69" s="12">
        <f>ROUND(K60+K63+SUM(K66:K68),5)</f>
        <v>4414.88</v>
      </c>
      <c r="L69" s="12">
        <f>ROUND((J69-K69),5)</f>
        <v>323.67</v>
      </c>
      <c r="M69" s="13">
        <f>ROUND(IF(K69=0, IF(J69=0, 0, 1), J69/K69),5)</f>
        <v>1.07331</v>
      </c>
      <c r="N69" s="12">
        <f>ROUND(N60+N63+SUM(N66:N68),5)</f>
        <v>4835.1499999999996</v>
      </c>
      <c r="O69" s="12">
        <f>ROUND(O60+O63+SUM(O66:O68),5)</f>
        <v>4414.92</v>
      </c>
      <c r="P69" s="12">
        <f>ROUND((N69-O69),5)</f>
        <v>420.23</v>
      </c>
      <c r="Q69" s="13">
        <f>ROUND(IF(O69=0, IF(N69=0, 0, 1), N69/O69),5)</f>
        <v>1.09518</v>
      </c>
      <c r="R69" s="12">
        <f>ROUND(R60+R63+SUM(R66:R68),5)</f>
        <v>4828.25</v>
      </c>
      <c r="S69" s="12">
        <f>ROUND(S60+S63+SUM(S66:S68),5)</f>
        <v>4414.92</v>
      </c>
      <c r="T69" s="12">
        <f>ROUND((R69-S69),5)</f>
        <v>413.33</v>
      </c>
      <c r="U69" s="13">
        <f>ROUND(IF(S69=0, IF(R69=0, 0, 1), R69/S69),5)</f>
        <v>1.09362</v>
      </c>
      <c r="V69" s="12">
        <f>ROUND(V60+V63+SUM(V66:V68),5)</f>
        <v>4974.8</v>
      </c>
      <c r="W69" s="12">
        <f>ROUND(W60+W63+SUM(W66:W68),5)</f>
        <v>4414.92</v>
      </c>
      <c r="X69" s="12">
        <f>ROUND((V69-W69),5)</f>
        <v>559.88</v>
      </c>
      <c r="Y69" s="13">
        <f>ROUND(IF(W69=0, IF(V69=0, 0, 1), V69/W69),5)</f>
        <v>1.1268199999999999</v>
      </c>
      <c r="Z69" s="12">
        <f>ROUND(Z60+Z63+SUM(Z66:Z68),5)</f>
        <v>4676.45</v>
      </c>
      <c r="AA69" s="12">
        <f>ROUND(AA60+AA63+SUM(AA66:AA68),5)</f>
        <v>4414.92</v>
      </c>
      <c r="AB69" s="12">
        <f>ROUND((Z69-AA69),5)</f>
        <v>261.52999999999997</v>
      </c>
      <c r="AC69" s="13">
        <f>ROUND(IF(AA69=0, IF(Z69=0, 0, 1), Z69/AA69),5)</f>
        <v>1.05924</v>
      </c>
      <c r="AD69" s="12">
        <f>ROUND(AD60+AD63+SUM(AD66:AD68),5)</f>
        <v>4052</v>
      </c>
      <c r="AE69" s="12">
        <f>ROUND(AE60+AE63+SUM(AE66:AE68),5)</f>
        <v>4414.92</v>
      </c>
      <c r="AF69" s="12">
        <f>ROUND((AD69-AE69),5)</f>
        <v>-362.92</v>
      </c>
      <c r="AG69" s="13">
        <f>ROUND(IF(AE69=0, IF(AD69=0, 0, 1), AD69/AE69),5)</f>
        <v>0.91779999999999995</v>
      </c>
      <c r="AH69" s="12">
        <f>ROUND(AH60+AH63+SUM(AH66:AH68),5)</f>
        <v>4135.16</v>
      </c>
      <c r="AI69" s="12">
        <f>ROUND(AI60+AI63+SUM(AI66:AI68),5)</f>
        <v>4414.92</v>
      </c>
      <c r="AJ69" s="12">
        <f>ROUND((AH69-AI69),5)</f>
        <v>-279.76</v>
      </c>
      <c r="AK69" s="13">
        <f>ROUND(IF(AI69=0, IF(AH69=0, 0, 1), AH69/AI69),5)</f>
        <v>0.93662999999999996</v>
      </c>
      <c r="AL69" s="12">
        <f>ROUND(AL60+AL63+SUM(AL66:AL68),5)</f>
        <v>3660.8</v>
      </c>
      <c r="AM69" s="12">
        <f>ROUND(AM60+AM63+SUM(AM66:AM68),5)</f>
        <v>4414.92</v>
      </c>
      <c r="AN69" s="12">
        <f>ROUND((AL69-AM69),5)</f>
        <v>-754.12</v>
      </c>
      <c r="AO69" s="13">
        <f>ROUND(IF(AM69=0, IF(AL69=0, 0, 1), AL69/AM69),5)</f>
        <v>0.82918999999999998</v>
      </c>
      <c r="AP69" s="12">
        <f>ROUND(AP60+AP63+SUM(AP66:AP68),5)</f>
        <v>4099.76</v>
      </c>
      <c r="AQ69" s="12">
        <f>ROUND(AQ60+AQ63+SUM(AQ66:AQ68),5)</f>
        <v>4414.92</v>
      </c>
      <c r="AR69" s="12">
        <f>ROUND((AP69-AQ69),5)</f>
        <v>-315.16000000000003</v>
      </c>
      <c r="AS69" s="13">
        <f>ROUND(IF(AQ69=0, IF(AP69=0, 0, 1), AP69/AQ69),5)</f>
        <v>0.92861000000000005</v>
      </c>
      <c r="AT69" s="12">
        <f>ROUND(AT60+AT63+SUM(AT66:AT68),5)</f>
        <v>4255.5200000000004</v>
      </c>
      <c r="AU69" s="12">
        <f>ROUND(AU60+AU63+SUM(AU66:AU68),5)</f>
        <v>4414.92</v>
      </c>
      <c r="AV69" s="12">
        <f>ROUND((AT69-AU69),5)</f>
        <v>-159.4</v>
      </c>
      <c r="AW69" s="13">
        <f>ROUND(IF(AU69=0, IF(AT69=0, 0, 1), AT69/AU69),5)</f>
        <v>0.96389999999999998</v>
      </c>
      <c r="AX69" s="12">
        <f>ROUND(AX60+AX63+SUM(AX66:AX68),5)</f>
        <v>4797.1400000000003</v>
      </c>
      <c r="AY69" s="12">
        <f>ROUND(AY60+AY63+SUM(AY66:AY68),5)</f>
        <v>4414.92</v>
      </c>
      <c r="AZ69" s="12">
        <f>ROUND((AX69-AY69),5)</f>
        <v>382.22</v>
      </c>
      <c r="BA69" s="13">
        <f>ROUND(IF(AY69=0, IF(AX69=0, 0, 1), AX69/AY69),5)</f>
        <v>1.08657</v>
      </c>
      <c r="BB69" s="13"/>
      <c r="BC69" s="12">
        <f>ROUND(J69+N69+R69+V69+Z69+AD69+AH69+AL69+AP69+AT69+AX69,5)</f>
        <v>49053.58</v>
      </c>
      <c r="BD69" s="12">
        <f>ROUND(K69+O69+S69+W69+AA69+AE69+AI69+AM69+AQ69+AU69+AY69,5)</f>
        <v>48564.08</v>
      </c>
      <c r="BE69" s="12">
        <f>ROUND((BC69-BD69),5)</f>
        <v>489.5</v>
      </c>
      <c r="BF69" s="13">
        <f>ROUND(IF(BD69=0, IF(BC69=0, 0, 1), BC69/BD69),5)</f>
        <v>1.0100800000000001</v>
      </c>
    </row>
    <row r="70" spans="1:58" x14ac:dyDescent="0.35">
      <c r="A70" s="1"/>
      <c r="B70" s="1"/>
      <c r="C70" s="1"/>
      <c r="D70" s="1"/>
      <c r="E70" s="1"/>
      <c r="F70" s="1" t="s">
        <v>79</v>
      </c>
      <c r="G70" s="1"/>
      <c r="H70" s="1"/>
      <c r="I70" s="1"/>
      <c r="J70" s="4">
        <f>ROUND(J59+J69,5)</f>
        <v>4738.55</v>
      </c>
      <c r="K70" s="4">
        <f>ROUND(K59+K69,5)</f>
        <v>4414.88</v>
      </c>
      <c r="L70" s="4">
        <f>ROUND((J70-K70),5)</f>
        <v>323.67</v>
      </c>
      <c r="M70" s="5">
        <f>ROUND(IF(K70=0, IF(J70=0, 0, 1), J70/K70),5)</f>
        <v>1.07331</v>
      </c>
      <c r="N70" s="4">
        <f>ROUND(N59+N69,5)</f>
        <v>4835.1499999999996</v>
      </c>
      <c r="O70" s="4">
        <f>ROUND(O59+O69,5)</f>
        <v>4414.92</v>
      </c>
      <c r="P70" s="4">
        <f>ROUND((N70-O70),5)</f>
        <v>420.23</v>
      </c>
      <c r="Q70" s="5">
        <f>ROUND(IF(O70=0, IF(N70=0, 0, 1), N70/O70),5)</f>
        <v>1.09518</v>
      </c>
      <c r="R70" s="4">
        <f>ROUND(R59+R69,5)</f>
        <v>4828.25</v>
      </c>
      <c r="S70" s="4">
        <f>ROUND(S59+S69,5)</f>
        <v>4414.92</v>
      </c>
      <c r="T70" s="4">
        <f>ROUND((R70-S70),5)</f>
        <v>413.33</v>
      </c>
      <c r="U70" s="5">
        <f>ROUND(IF(S70=0, IF(R70=0, 0, 1), R70/S70),5)</f>
        <v>1.09362</v>
      </c>
      <c r="V70" s="4">
        <f>ROUND(V59+V69,5)</f>
        <v>4974.8</v>
      </c>
      <c r="W70" s="4">
        <f>ROUND(W59+W69,5)</f>
        <v>4414.92</v>
      </c>
      <c r="X70" s="4">
        <f>ROUND((V70-W70),5)</f>
        <v>559.88</v>
      </c>
      <c r="Y70" s="5">
        <f>ROUND(IF(W70=0, IF(V70=0, 0, 1), V70/W70),5)</f>
        <v>1.1268199999999999</v>
      </c>
      <c r="Z70" s="4">
        <f>ROUND(Z59+Z69,5)</f>
        <v>4676.45</v>
      </c>
      <c r="AA70" s="4">
        <f>ROUND(AA59+AA69,5)</f>
        <v>4414.92</v>
      </c>
      <c r="AB70" s="4">
        <f>ROUND((Z70-AA70),5)</f>
        <v>261.52999999999997</v>
      </c>
      <c r="AC70" s="5">
        <f>ROUND(IF(AA70=0, IF(Z70=0, 0, 1), Z70/AA70),5)</f>
        <v>1.05924</v>
      </c>
      <c r="AD70" s="4">
        <f>ROUND(AD59+AD69,5)</f>
        <v>4052</v>
      </c>
      <c r="AE70" s="4">
        <f>ROUND(AE59+AE69,5)</f>
        <v>4414.92</v>
      </c>
      <c r="AF70" s="4">
        <f>ROUND((AD70-AE70),5)</f>
        <v>-362.92</v>
      </c>
      <c r="AG70" s="5">
        <f>ROUND(IF(AE70=0, IF(AD70=0, 0, 1), AD70/AE70),5)</f>
        <v>0.91779999999999995</v>
      </c>
      <c r="AH70" s="4">
        <f>ROUND(AH59+AH69,5)</f>
        <v>4135.16</v>
      </c>
      <c r="AI70" s="4">
        <f>ROUND(AI59+AI69,5)</f>
        <v>4414.92</v>
      </c>
      <c r="AJ70" s="4">
        <f>ROUND((AH70-AI70),5)</f>
        <v>-279.76</v>
      </c>
      <c r="AK70" s="5">
        <f>ROUND(IF(AI70=0, IF(AH70=0, 0, 1), AH70/AI70),5)</f>
        <v>0.93662999999999996</v>
      </c>
      <c r="AL70" s="4">
        <f>ROUND(AL59+AL69,5)</f>
        <v>3660.8</v>
      </c>
      <c r="AM70" s="4">
        <f>ROUND(AM59+AM69,5)</f>
        <v>4414.92</v>
      </c>
      <c r="AN70" s="4">
        <f>ROUND((AL70-AM70),5)</f>
        <v>-754.12</v>
      </c>
      <c r="AO70" s="5">
        <f>ROUND(IF(AM70=0, IF(AL70=0, 0, 1), AL70/AM70),5)</f>
        <v>0.82918999999999998</v>
      </c>
      <c r="AP70" s="4">
        <f>ROUND(AP59+AP69,5)</f>
        <v>4099.76</v>
      </c>
      <c r="AQ70" s="4">
        <f>ROUND(AQ59+AQ69,5)</f>
        <v>4414.92</v>
      </c>
      <c r="AR70" s="4">
        <f>ROUND((AP70-AQ70),5)</f>
        <v>-315.16000000000003</v>
      </c>
      <c r="AS70" s="5">
        <f>ROUND(IF(AQ70=0, IF(AP70=0, 0, 1), AP70/AQ70),5)</f>
        <v>0.92861000000000005</v>
      </c>
      <c r="AT70" s="4">
        <f>ROUND(AT59+AT69,5)</f>
        <v>4255.5200000000004</v>
      </c>
      <c r="AU70" s="4">
        <f>ROUND(AU59+AU69,5)</f>
        <v>4414.92</v>
      </c>
      <c r="AV70" s="4">
        <f>ROUND((AT70-AU70),5)</f>
        <v>-159.4</v>
      </c>
      <c r="AW70" s="5">
        <f>ROUND(IF(AU70=0, IF(AT70=0, 0, 1), AT70/AU70),5)</f>
        <v>0.96389999999999998</v>
      </c>
      <c r="AX70" s="4">
        <f>ROUND(AX59+AX69,5)</f>
        <v>4797.1400000000003</v>
      </c>
      <c r="AY70" s="4">
        <f>ROUND(AY59+AY69,5)</f>
        <v>4414.92</v>
      </c>
      <c r="AZ70" s="4">
        <f>ROUND((AX70-AY70),5)</f>
        <v>382.22</v>
      </c>
      <c r="BA70" s="5">
        <f>ROUND(IF(AY70=0, IF(AX70=0, 0, 1), AX70/AY70),5)</f>
        <v>1.08657</v>
      </c>
      <c r="BB70" s="5"/>
      <c r="BC70" s="4">
        <f>ROUND(J70+N70+R70+V70+Z70+AD70+AH70+AL70+AP70+AT70+AX70,5)</f>
        <v>49053.58</v>
      </c>
      <c r="BD70" s="4">
        <f>ROUND(K70+O70+S70+W70+AA70+AE70+AI70+AM70+AQ70+AU70+AY70,5)</f>
        <v>48564.08</v>
      </c>
      <c r="BE70" s="4">
        <f>ROUND((BC70-BD70),5)</f>
        <v>489.5</v>
      </c>
      <c r="BF70" s="5">
        <f>ROUND(IF(BD70=0, IF(BC70=0, 0, 1), BC70/BD70),5)</f>
        <v>1.0100800000000001</v>
      </c>
    </row>
    <row r="71" spans="1:58" x14ac:dyDescent="0.35">
      <c r="A71" s="1"/>
      <c r="B71" s="1"/>
      <c r="C71" s="1"/>
      <c r="D71" s="1"/>
      <c r="E71" s="1"/>
      <c r="F71" s="1" t="s">
        <v>80</v>
      </c>
      <c r="G71" s="1"/>
      <c r="H71" s="1"/>
      <c r="I71" s="1"/>
      <c r="J71" s="4"/>
      <c r="K71" s="4"/>
      <c r="L71" s="4"/>
      <c r="M71" s="5"/>
      <c r="N71" s="4"/>
      <c r="O71" s="4"/>
      <c r="P71" s="4"/>
      <c r="Q71" s="5"/>
      <c r="R71" s="4"/>
      <c r="S71" s="4"/>
      <c r="T71" s="4"/>
      <c r="U71" s="5"/>
      <c r="V71" s="4"/>
      <c r="W71" s="4"/>
      <c r="X71" s="4"/>
      <c r="Y71" s="5"/>
      <c r="Z71" s="4"/>
      <c r="AA71" s="4"/>
      <c r="AB71" s="4"/>
      <c r="AC71" s="5"/>
      <c r="AD71" s="4"/>
      <c r="AE71" s="4"/>
      <c r="AF71" s="4"/>
      <c r="AG71" s="5"/>
      <c r="AH71" s="4"/>
      <c r="AI71" s="4"/>
      <c r="AJ71" s="4"/>
      <c r="AK71" s="5"/>
      <c r="AL71" s="4"/>
      <c r="AM71" s="4"/>
      <c r="AN71" s="4"/>
      <c r="AO71" s="5"/>
      <c r="AP71" s="4"/>
      <c r="AQ71" s="4"/>
      <c r="AR71" s="4"/>
      <c r="AS71" s="5"/>
      <c r="AT71" s="4"/>
      <c r="AU71" s="4"/>
      <c r="AV71" s="4"/>
      <c r="AW71" s="5"/>
      <c r="AX71" s="4"/>
      <c r="AY71" s="4"/>
      <c r="AZ71" s="4"/>
      <c r="BA71" s="5"/>
      <c r="BB71" s="5"/>
      <c r="BC71" s="4"/>
      <c r="BD71" s="4"/>
      <c r="BE71" s="4"/>
      <c r="BF71" s="5"/>
    </row>
    <row r="72" spans="1:58" ht="15" thickBot="1" x14ac:dyDescent="0.4">
      <c r="A72" s="1"/>
      <c r="B72" s="1"/>
      <c r="C72" s="1"/>
      <c r="D72" s="1"/>
      <c r="E72" s="1"/>
      <c r="F72" s="1"/>
      <c r="G72" s="1" t="s">
        <v>81</v>
      </c>
      <c r="H72" s="1"/>
      <c r="I72" s="1"/>
      <c r="J72" s="8">
        <v>3008.71</v>
      </c>
      <c r="K72" s="8">
        <v>3008.63</v>
      </c>
      <c r="L72" s="8">
        <f>ROUND((J72-K72),5)</f>
        <v>0.08</v>
      </c>
      <c r="M72" s="9">
        <f>ROUND(IF(K72=0, IF(J72=0, 0, 1), J72/K72),5)</f>
        <v>1.00003</v>
      </c>
      <c r="N72" s="8">
        <v>3008.71</v>
      </c>
      <c r="O72" s="8">
        <v>3008.67</v>
      </c>
      <c r="P72" s="8">
        <f>ROUND((N72-O72),5)</f>
        <v>0.04</v>
      </c>
      <c r="Q72" s="9">
        <f>ROUND(IF(O72=0, IF(N72=0, 0, 1), N72/O72),5)</f>
        <v>1.0000100000000001</v>
      </c>
      <c r="R72" s="8">
        <v>3008.71</v>
      </c>
      <c r="S72" s="8">
        <v>3008.67</v>
      </c>
      <c r="T72" s="8">
        <f>ROUND((R72-S72),5)</f>
        <v>0.04</v>
      </c>
      <c r="U72" s="9">
        <f>ROUND(IF(S72=0, IF(R72=0, 0, 1), R72/S72),5)</f>
        <v>1.0000100000000001</v>
      </c>
      <c r="V72" s="8">
        <v>3008.71</v>
      </c>
      <c r="W72" s="8">
        <v>3008.67</v>
      </c>
      <c r="X72" s="8">
        <f>ROUND((V72-W72),5)</f>
        <v>0.04</v>
      </c>
      <c r="Y72" s="9">
        <f>ROUND(IF(W72=0, IF(V72=0, 0, 1), V72/W72),5)</f>
        <v>1.0000100000000001</v>
      </c>
      <c r="Z72" s="8">
        <v>3008.71</v>
      </c>
      <c r="AA72" s="8">
        <v>3008.67</v>
      </c>
      <c r="AB72" s="8">
        <f>ROUND((Z72-AA72),5)</f>
        <v>0.04</v>
      </c>
      <c r="AC72" s="9">
        <f>ROUND(IF(AA72=0, IF(Z72=0, 0, 1), Z72/AA72),5)</f>
        <v>1.0000100000000001</v>
      </c>
      <c r="AD72" s="8">
        <v>3008.71</v>
      </c>
      <c r="AE72" s="8">
        <v>3008.67</v>
      </c>
      <c r="AF72" s="8">
        <f>ROUND((AD72-AE72),5)</f>
        <v>0.04</v>
      </c>
      <c r="AG72" s="9">
        <f>ROUND(IF(AE72=0, IF(AD72=0, 0, 1), AD72/AE72),5)</f>
        <v>1.0000100000000001</v>
      </c>
      <c r="AH72" s="8">
        <v>3008.71</v>
      </c>
      <c r="AI72" s="8">
        <v>3008.67</v>
      </c>
      <c r="AJ72" s="8">
        <f>ROUND((AH72-AI72),5)</f>
        <v>0.04</v>
      </c>
      <c r="AK72" s="9">
        <f>ROUND(IF(AI72=0, IF(AH72=0, 0, 1), AH72/AI72),5)</f>
        <v>1.0000100000000001</v>
      </c>
      <c r="AL72" s="8">
        <v>3008.71</v>
      </c>
      <c r="AM72" s="8">
        <v>3008.67</v>
      </c>
      <c r="AN72" s="8">
        <f>ROUND((AL72-AM72),5)</f>
        <v>0.04</v>
      </c>
      <c r="AO72" s="9">
        <f>ROUND(IF(AM72=0, IF(AL72=0, 0, 1), AL72/AM72),5)</f>
        <v>1.0000100000000001</v>
      </c>
      <c r="AP72" s="8">
        <v>3008.71</v>
      </c>
      <c r="AQ72" s="8">
        <v>3008.67</v>
      </c>
      <c r="AR72" s="8">
        <f>ROUND((AP72-AQ72),5)</f>
        <v>0.04</v>
      </c>
      <c r="AS72" s="9">
        <f>ROUND(IF(AQ72=0, IF(AP72=0, 0, 1), AP72/AQ72),5)</f>
        <v>1.0000100000000001</v>
      </c>
      <c r="AT72" s="8">
        <v>3008.71</v>
      </c>
      <c r="AU72" s="8">
        <v>3008.67</v>
      </c>
      <c r="AV72" s="8">
        <f>ROUND((AT72-AU72),5)</f>
        <v>0.04</v>
      </c>
      <c r="AW72" s="9">
        <f>ROUND(IF(AU72=0, IF(AT72=0, 0, 1), AT72/AU72),5)</f>
        <v>1.0000100000000001</v>
      </c>
      <c r="AX72" s="8">
        <v>3008.71</v>
      </c>
      <c r="AY72" s="8">
        <v>3008.67</v>
      </c>
      <c r="AZ72" s="8">
        <f>ROUND((AX72-AY72),5)</f>
        <v>0.04</v>
      </c>
      <c r="BA72" s="9">
        <f>ROUND(IF(AY72=0, IF(AX72=0, 0, 1), AX72/AY72),5)</f>
        <v>1.0000100000000001</v>
      </c>
      <c r="BB72" s="9"/>
      <c r="BC72" s="8">
        <f>ROUND(J72+N72+R72+V72+Z72+AD72+AH72+AL72+AP72+AT72+AX72,5)</f>
        <v>33095.81</v>
      </c>
      <c r="BD72" s="8">
        <f>ROUND(K72+O72+S72+W72+AA72+AE72+AI72+AM72+AQ72+AU72+AY72,5)</f>
        <v>33095.33</v>
      </c>
      <c r="BE72" s="8">
        <f>ROUND((BC72-BD72),5)</f>
        <v>0.48</v>
      </c>
      <c r="BF72" s="9">
        <f>ROUND(IF(BD72=0, IF(BC72=0, 0, 1), BC72/BD72),5)</f>
        <v>1.0000100000000001</v>
      </c>
    </row>
    <row r="73" spans="1:58" ht="15" thickBot="1" x14ac:dyDescent="0.4">
      <c r="A73" s="1"/>
      <c r="B73" s="1"/>
      <c r="C73" s="1"/>
      <c r="D73" s="1"/>
      <c r="E73" s="1"/>
      <c r="F73" s="1" t="s">
        <v>82</v>
      </c>
      <c r="G73" s="1"/>
      <c r="H73" s="1"/>
      <c r="I73" s="1"/>
      <c r="J73" s="12">
        <f>ROUND(SUM(J71:J72),5)</f>
        <v>3008.71</v>
      </c>
      <c r="K73" s="12">
        <f>ROUND(SUM(K71:K72),5)</f>
        <v>3008.63</v>
      </c>
      <c r="L73" s="12">
        <f>ROUND((J73-K73),5)</f>
        <v>0.08</v>
      </c>
      <c r="M73" s="13">
        <f>ROUND(IF(K73=0, IF(J73=0, 0, 1), J73/K73),5)</f>
        <v>1.00003</v>
      </c>
      <c r="N73" s="12">
        <f>ROUND(SUM(N71:N72),5)</f>
        <v>3008.71</v>
      </c>
      <c r="O73" s="12">
        <f>ROUND(SUM(O71:O72),5)</f>
        <v>3008.67</v>
      </c>
      <c r="P73" s="12">
        <f>ROUND((N73-O73),5)</f>
        <v>0.04</v>
      </c>
      <c r="Q73" s="13">
        <f>ROUND(IF(O73=0, IF(N73=0, 0, 1), N73/O73),5)</f>
        <v>1.0000100000000001</v>
      </c>
      <c r="R73" s="12">
        <f>ROUND(SUM(R71:R72),5)</f>
        <v>3008.71</v>
      </c>
      <c r="S73" s="12">
        <f>ROUND(SUM(S71:S72),5)</f>
        <v>3008.67</v>
      </c>
      <c r="T73" s="12">
        <f>ROUND((R73-S73),5)</f>
        <v>0.04</v>
      </c>
      <c r="U73" s="13">
        <f>ROUND(IF(S73=0, IF(R73=0, 0, 1), R73/S73),5)</f>
        <v>1.0000100000000001</v>
      </c>
      <c r="V73" s="12">
        <f>ROUND(SUM(V71:V72),5)</f>
        <v>3008.71</v>
      </c>
      <c r="W73" s="12">
        <f>ROUND(SUM(W71:W72),5)</f>
        <v>3008.67</v>
      </c>
      <c r="X73" s="12">
        <f>ROUND((V73-W73),5)</f>
        <v>0.04</v>
      </c>
      <c r="Y73" s="13">
        <f>ROUND(IF(W73=0, IF(V73=0, 0, 1), V73/W73),5)</f>
        <v>1.0000100000000001</v>
      </c>
      <c r="Z73" s="12">
        <f>ROUND(SUM(Z71:Z72),5)</f>
        <v>3008.71</v>
      </c>
      <c r="AA73" s="12">
        <f>ROUND(SUM(AA71:AA72),5)</f>
        <v>3008.67</v>
      </c>
      <c r="AB73" s="12">
        <f>ROUND((Z73-AA73),5)</f>
        <v>0.04</v>
      </c>
      <c r="AC73" s="13">
        <f>ROUND(IF(AA73=0, IF(Z73=0, 0, 1), Z73/AA73),5)</f>
        <v>1.0000100000000001</v>
      </c>
      <c r="AD73" s="12">
        <f>ROUND(SUM(AD71:AD72),5)</f>
        <v>3008.71</v>
      </c>
      <c r="AE73" s="12">
        <f>ROUND(SUM(AE71:AE72),5)</f>
        <v>3008.67</v>
      </c>
      <c r="AF73" s="12">
        <f>ROUND((AD73-AE73),5)</f>
        <v>0.04</v>
      </c>
      <c r="AG73" s="13">
        <f>ROUND(IF(AE73=0, IF(AD73=0, 0, 1), AD73/AE73),5)</f>
        <v>1.0000100000000001</v>
      </c>
      <c r="AH73" s="12">
        <f>ROUND(SUM(AH71:AH72),5)</f>
        <v>3008.71</v>
      </c>
      <c r="AI73" s="12">
        <f>ROUND(SUM(AI71:AI72),5)</f>
        <v>3008.67</v>
      </c>
      <c r="AJ73" s="12">
        <f>ROUND((AH73-AI73),5)</f>
        <v>0.04</v>
      </c>
      <c r="AK73" s="13">
        <f>ROUND(IF(AI73=0, IF(AH73=0, 0, 1), AH73/AI73),5)</f>
        <v>1.0000100000000001</v>
      </c>
      <c r="AL73" s="12">
        <f>ROUND(SUM(AL71:AL72),5)</f>
        <v>3008.71</v>
      </c>
      <c r="AM73" s="12">
        <f>ROUND(SUM(AM71:AM72),5)</f>
        <v>3008.67</v>
      </c>
      <c r="AN73" s="12">
        <f>ROUND((AL73-AM73),5)</f>
        <v>0.04</v>
      </c>
      <c r="AO73" s="13">
        <f>ROUND(IF(AM73=0, IF(AL73=0, 0, 1), AL73/AM73),5)</f>
        <v>1.0000100000000001</v>
      </c>
      <c r="AP73" s="12">
        <f>ROUND(SUM(AP71:AP72),5)</f>
        <v>3008.71</v>
      </c>
      <c r="AQ73" s="12">
        <f>ROUND(SUM(AQ71:AQ72),5)</f>
        <v>3008.67</v>
      </c>
      <c r="AR73" s="12">
        <f>ROUND((AP73-AQ73),5)</f>
        <v>0.04</v>
      </c>
      <c r="AS73" s="13">
        <f>ROUND(IF(AQ73=0, IF(AP73=0, 0, 1), AP73/AQ73),5)</f>
        <v>1.0000100000000001</v>
      </c>
      <c r="AT73" s="12">
        <f>ROUND(SUM(AT71:AT72),5)</f>
        <v>3008.71</v>
      </c>
      <c r="AU73" s="12">
        <f>ROUND(SUM(AU71:AU72),5)</f>
        <v>3008.67</v>
      </c>
      <c r="AV73" s="12">
        <f>ROUND((AT73-AU73),5)</f>
        <v>0.04</v>
      </c>
      <c r="AW73" s="13">
        <f>ROUND(IF(AU73=0, IF(AT73=0, 0, 1), AT73/AU73),5)</f>
        <v>1.0000100000000001</v>
      </c>
      <c r="AX73" s="12">
        <f>ROUND(SUM(AX71:AX72),5)</f>
        <v>3008.71</v>
      </c>
      <c r="AY73" s="12">
        <f>ROUND(SUM(AY71:AY72),5)</f>
        <v>3008.67</v>
      </c>
      <c r="AZ73" s="12">
        <f>ROUND((AX73-AY73),5)</f>
        <v>0.04</v>
      </c>
      <c r="BA73" s="13">
        <f>ROUND(IF(AY73=0, IF(AX73=0, 0, 1), AX73/AY73),5)</f>
        <v>1.0000100000000001</v>
      </c>
      <c r="BB73" s="13"/>
      <c r="BC73" s="12">
        <f>ROUND(J73+N73+R73+V73+Z73+AD73+AH73+AL73+AP73+AT73+AX73,5)</f>
        <v>33095.81</v>
      </c>
      <c r="BD73" s="12">
        <f>ROUND(K73+O73+S73+W73+AA73+AE73+AI73+AM73+AQ73+AU73+AY73,5)</f>
        <v>33095.33</v>
      </c>
      <c r="BE73" s="12">
        <f>ROUND((BC73-BD73),5)</f>
        <v>0.48</v>
      </c>
      <c r="BF73" s="13">
        <f>ROUND(IF(BD73=0, IF(BC73=0, 0, 1), BC73/BD73),5)</f>
        <v>1.0000100000000001</v>
      </c>
    </row>
    <row r="74" spans="1:58" x14ac:dyDescent="0.35">
      <c r="A74" s="1"/>
      <c r="B74" s="1"/>
      <c r="C74" s="1"/>
      <c r="D74" s="1"/>
      <c r="E74" s="1" t="s">
        <v>83</v>
      </c>
      <c r="F74" s="1"/>
      <c r="G74" s="1"/>
      <c r="H74" s="1"/>
      <c r="I74" s="1"/>
      <c r="J74" s="4">
        <f>ROUND(J31+J42+J55+J58+J70+J73,5)</f>
        <v>19429.37</v>
      </c>
      <c r="K74" s="4">
        <f>ROUND(K31+K42+K55+K58+K70+K73,5)</f>
        <v>16407.53</v>
      </c>
      <c r="L74" s="4">
        <f>ROUND((J74-K74),5)</f>
        <v>3021.84</v>
      </c>
      <c r="M74" s="5">
        <f>ROUND(IF(K74=0, IF(J74=0, 0, 1), J74/K74),5)</f>
        <v>1.1841699999999999</v>
      </c>
      <c r="N74" s="4">
        <f>ROUND(N31+N42+N55+N58+N70+N73,5)</f>
        <v>21750.1</v>
      </c>
      <c r="O74" s="4">
        <f>ROUND(O31+O42+O55+O58+O70+O73,5)</f>
        <v>16457.77</v>
      </c>
      <c r="P74" s="4">
        <f>ROUND((N74-O74),5)</f>
        <v>5292.33</v>
      </c>
      <c r="Q74" s="5">
        <f>ROUND(IF(O74=0, IF(N74=0, 0, 1), N74/O74),5)</f>
        <v>1.3215699999999999</v>
      </c>
      <c r="R74" s="4">
        <f>ROUND(R31+R42+R55+R58+R70+R73,5)</f>
        <v>16041.5</v>
      </c>
      <c r="S74" s="4">
        <f>ROUND(S31+S42+S55+S58+S70+S73,5)</f>
        <v>16457.77</v>
      </c>
      <c r="T74" s="4">
        <f>ROUND((R74-S74),5)</f>
        <v>-416.27</v>
      </c>
      <c r="U74" s="5">
        <f>ROUND(IF(S74=0, IF(R74=0, 0, 1), R74/S74),5)</f>
        <v>0.97470999999999997</v>
      </c>
      <c r="V74" s="4">
        <f>ROUND(V31+V42+V55+V58+V70+V73,5)</f>
        <v>15549.42</v>
      </c>
      <c r="W74" s="4">
        <f>ROUND(W31+W42+W55+W58+W70+W73,5)</f>
        <v>16407.77</v>
      </c>
      <c r="X74" s="4">
        <f>ROUND((V74-W74),5)</f>
        <v>-858.35</v>
      </c>
      <c r="Y74" s="5">
        <f>ROUND(IF(W74=0, IF(V74=0, 0, 1), V74/W74),5)</f>
        <v>0.94769000000000003</v>
      </c>
      <c r="Z74" s="4">
        <f>ROUND(Z31+Z42+Z55+Z58+Z70+Z73,5)</f>
        <v>20047.09</v>
      </c>
      <c r="AA74" s="4">
        <f>ROUND(AA31+AA42+AA55+AA58+AA70+AA73,5)</f>
        <v>16407.77</v>
      </c>
      <c r="AB74" s="4">
        <f>ROUND((Z74-AA74),5)</f>
        <v>3639.32</v>
      </c>
      <c r="AC74" s="5">
        <f>ROUND(IF(AA74=0, IF(Z74=0, 0, 1), Z74/AA74),5)</f>
        <v>1.2218</v>
      </c>
      <c r="AD74" s="4">
        <f>ROUND(AD31+AD42+AD55+AD58+AD70+AD73,5)</f>
        <v>17966.86</v>
      </c>
      <c r="AE74" s="4">
        <f>ROUND(AE31+AE42+AE55+AE58+AE70+AE73,5)</f>
        <v>16407.77</v>
      </c>
      <c r="AF74" s="4">
        <f>ROUND((AD74-AE74),5)</f>
        <v>1559.09</v>
      </c>
      <c r="AG74" s="5">
        <f>ROUND(IF(AE74=0, IF(AD74=0, 0, 1), AD74/AE74),5)</f>
        <v>1.0950200000000001</v>
      </c>
      <c r="AH74" s="4">
        <f>ROUND(AH31+AH42+AH55+AH58+AH70+AH73,5)</f>
        <v>20023.48</v>
      </c>
      <c r="AI74" s="4">
        <f>ROUND(AI31+AI42+AI55+AI58+AI70+AI73,5)</f>
        <v>17207.77</v>
      </c>
      <c r="AJ74" s="4">
        <f>ROUND((AH74-AI74),5)</f>
        <v>2815.71</v>
      </c>
      <c r="AK74" s="5">
        <f>ROUND(IF(AI74=0, IF(AH74=0, 0, 1), AH74/AI74),5)</f>
        <v>1.1636299999999999</v>
      </c>
      <c r="AL74" s="4">
        <f>ROUND(AL31+AL42+AL55+AL58+AL70+AL73,5)</f>
        <v>15241.98</v>
      </c>
      <c r="AM74" s="4">
        <f>ROUND(AM31+AM42+AM55+AM58+AM70+AM73,5)</f>
        <v>16457.77</v>
      </c>
      <c r="AN74" s="4">
        <f>ROUND((AL74-AM74),5)</f>
        <v>-1215.79</v>
      </c>
      <c r="AO74" s="5">
        <f>ROUND(IF(AM74=0, IF(AL74=0, 0, 1), AL74/AM74),5)</f>
        <v>0.92613000000000001</v>
      </c>
      <c r="AP74" s="4">
        <f>ROUND(AP31+AP42+AP55+AP58+AP70+AP73,5)</f>
        <v>18993.75</v>
      </c>
      <c r="AQ74" s="4">
        <f>ROUND(AQ31+AQ42+AQ55+AQ58+AQ70+AQ73,5)</f>
        <v>16407.77</v>
      </c>
      <c r="AR74" s="4">
        <f>ROUND((AP74-AQ74),5)</f>
        <v>2585.98</v>
      </c>
      <c r="AS74" s="5">
        <f>ROUND(IF(AQ74=0, IF(AP74=0, 0, 1), AP74/AQ74),5)</f>
        <v>1.15761</v>
      </c>
      <c r="AT74" s="4">
        <f>ROUND(AT31+AT42+AT55+AT58+AT70+AT73,5)</f>
        <v>12652.78</v>
      </c>
      <c r="AU74" s="4">
        <f>ROUND(AU31+AU42+AU55+AU58+AU70+AU73,5)</f>
        <v>16407.77</v>
      </c>
      <c r="AV74" s="4">
        <f>ROUND((AT74-AU74),5)</f>
        <v>-3754.99</v>
      </c>
      <c r="AW74" s="5">
        <f>ROUND(IF(AU74=0, IF(AT74=0, 0, 1), AT74/AU74),5)</f>
        <v>0.77115</v>
      </c>
      <c r="AX74" s="4">
        <f>ROUND(AX31+AX42+AX55+AX58+AX70+AX73,5)</f>
        <v>14453.11</v>
      </c>
      <c r="AY74" s="4">
        <f>ROUND(AY31+AY42+AY55+AY58+AY70+AY73,5)</f>
        <v>16407.77</v>
      </c>
      <c r="AZ74" s="4">
        <f>ROUND((AX74-AY74),5)</f>
        <v>-1954.66</v>
      </c>
      <c r="BA74" s="5">
        <f>ROUND(IF(AY74=0, IF(AX74=0, 0, 1), AX74/AY74),5)</f>
        <v>0.88087000000000004</v>
      </c>
      <c r="BB74" s="5"/>
      <c r="BC74" s="4">
        <f>ROUND(J74+N74+R74+V74+Z74+AD74+AH74+AL74+AP74+AT74+AX74,5)</f>
        <v>192149.44</v>
      </c>
      <c r="BD74" s="4">
        <f>ROUND(K74+O74+S74+W74+AA74+AE74+AI74+AM74+AQ74+AU74+AY74,5)</f>
        <v>181435.23</v>
      </c>
      <c r="BE74" s="4">
        <f>ROUND((BC74-BD74),5)</f>
        <v>10714.21</v>
      </c>
      <c r="BF74" s="5">
        <f>ROUND(IF(BD74=0, IF(BC74=0, 0, 1), BC74/BD74),5)</f>
        <v>1.05905</v>
      </c>
    </row>
    <row r="75" spans="1:58" x14ac:dyDescent="0.35">
      <c r="A75" s="1"/>
      <c r="B75" s="1"/>
      <c r="C75" s="1"/>
      <c r="D75" s="1"/>
      <c r="E75" s="1" t="s">
        <v>84</v>
      </c>
      <c r="F75" s="1"/>
      <c r="G75" s="1"/>
      <c r="H75" s="1"/>
      <c r="I75" s="1"/>
      <c r="J75" s="4"/>
      <c r="K75" s="4"/>
      <c r="L75" s="4"/>
      <c r="M75" s="5"/>
      <c r="N75" s="4"/>
      <c r="O75" s="4"/>
      <c r="P75" s="4"/>
      <c r="Q75" s="5"/>
      <c r="R75" s="4"/>
      <c r="S75" s="4"/>
      <c r="T75" s="4"/>
      <c r="U75" s="5"/>
      <c r="V75" s="4"/>
      <c r="W75" s="4"/>
      <c r="X75" s="4"/>
      <c r="Y75" s="5"/>
      <c r="Z75" s="4"/>
      <c r="AA75" s="4"/>
      <c r="AB75" s="4"/>
      <c r="AC75" s="5"/>
      <c r="AD75" s="4"/>
      <c r="AE75" s="4"/>
      <c r="AF75" s="4"/>
      <c r="AG75" s="5"/>
      <c r="AH75" s="4"/>
      <c r="AI75" s="4"/>
      <c r="AJ75" s="4"/>
      <c r="AK75" s="5"/>
      <c r="AL75" s="4"/>
      <c r="AM75" s="4"/>
      <c r="AN75" s="4"/>
      <c r="AO75" s="5"/>
      <c r="AP75" s="4"/>
      <c r="AQ75" s="4"/>
      <c r="AR75" s="4"/>
      <c r="AS75" s="5"/>
      <c r="AT75" s="4"/>
      <c r="AU75" s="4"/>
      <c r="AV75" s="4"/>
      <c r="AW75" s="5"/>
      <c r="AX75" s="4"/>
      <c r="AY75" s="4"/>
      <c r="AZ75" s="4"/>
      <c r="BA75" s="5"/>
      <c r="BB75" s="5"/>
      <c r="BC75" s="4"/>
      <c r="BD75" s="4"/>
      <c r="BE75" s="4"/>
      <c r="BF75" s="5"/>
    </row>
    <row r="76" spans="1:58" x14ac:dyDescent="0.35">
      <c r="A76" s="1"/>
      <c r="B76" s="1"/>
      <c r="C76" s="1"/>
      <c r="D76" s="1"/>
      <c r="E76" s="1"/>
      <c r="F76" s="1" t="s">
        <v>85</v>
      </c>
      <c r="G76" s="1"/>
      <c r="H76" s="1"/>
      <c r="I76" s="1"/>
      <c r="J76" s="4"/>
      <c r="K76" s="4"/>
      <c r="L76" s="4"/>
      <c r="M76" s="5"/>
      <c r="N76" s="4"/>
      <c r="O76" s="4"/>
      <c r="P76" s="4"/>
      <c r="Q76" s="5"/>
      <c r="R76" s="4"/>
      <c r="S76" s="4"/>
      <c r="T76" s="4"/>
      <c r="U76" s="5"/>
      <c r="V76" s="4"/>
      <c r="W76" s="4"/>
      <c r="X76" s="4"/>
      <c r="Y76" s="5"/>
      <c r="Z76" s="4"/>
      <c r="AA76" s="4"/>
      <c r="AB76" s="4"/>
      <c r="AC76" s="5"/>
      <c r="AD76" s="4"/>
      <c r="AE76" s="4"/>
      <c r="AF76" s="4"/>
      <c r="AG76" s="5"/>
      <c r="AH76" s="4"/>
      <c r="AI76" s="4"/>
      <c r="AJ76" s="4"/>
      <c r="AK76" s="5"/>
      <c r="AL76" s="4"/>
      <c r="AM76" s="4"/>
      <c r="AN76" s="4"/>
      <c r="AO76" s="5"/>
      <c r="AP76" s="4"/>
      <c r="AQ76" s="4"/>
      <c r="AR76" s="4"/>
      <c r="AS76" s="5"/>
      <c r="AT76" s="4"/>
      <c r="AU76" s="4"/>
      <c r="AV76" s="4"/>
      <c r="AW76" s="5"/>
      <c r="AX76" s="4"/>
      <c r="AY76" s="4"/>
      <c r="AZ76" s="4"/>
      <c r="BA76" s="5"/>
      <c r="BB76" s="5"/>
      <c r="BC76" s="4"/>
      <c r="BD76" s="4"/>
      <c r="BE76" s="4"/>
      <c r="BF76" s="5"/>
    </row>
    <row r="77" spans="1:58" x14ac:dyDescent="0.35">
      <c r="A77" s="1"/>
      <c r="B77" s="1"/>
      <c r="C77" s="1"/>
      <c r="D77" s="1"/>
      <c r="E77" s="1"/>
      <c r="F77" s="1"/>
      <c r="G77" s="1" t="s">
        <v>86</v>
      </c>
      <c r="H77" s="1"/>
      <c r="I77" s="1"/>
      <c r="J77" s="4"/>
      <c r="K77" s="4"/>
      <c r="L77" s="4"/>
      <c r="M77" s="5"/>
      <c r="N77" s="4"/>
      <c r="O77" s="4"/>
      <c r="P77" s="4"/>
      <c r="Q77" s="5"/>
      <c r="R77" s="4"/>
      <c r="S77" s="4"/>
      <c r="T77" s="4"/>
      <c r="U77" s="5"/>
      <c r="V77" s="4"/>
      <c r="W77" s="4"/>
      <c r="X77" s="4"/>
      <c r="Y77" s="5"/>
      <c r="Z77" s="4"/>
      <c r="AA77" s="4"/>
      <c r="AB77" s="4"/>
      <c r="AC77" s="5"/>
      <c r="AD77" s="4"/>
      <c r="AE77" s="4"/>
      <c r="AF77" s="4"/>
      <c r="AG77" s="5"/>
      <c r="AH77" s="4"/>
      <c r="AI77" s="4"/>
      <c r="AJ77" s="4"/>
      <c r="AK77" s="5"/>
      <c r="AL77" s="4"/>
      <c r="AM77" s="4"/>
      <c r="AN77" s="4"/>
      <c r="AO77" s="5"/>
      <c r="AP77" s="4"/>
      <c r="AQ77" s="4"/>
      <c r="AR77" s="4"/>
      <c r="AS77" s="5"/>
      <c r="AT77" s="4"/>
      <c r="AU77" s="4"/>
      <c r="AV77" s="4"/>
      <c r="AW77" s="5"/>
      <c r="AX77" s="4"/>
      <c r="AY77" s="4"/>
      <c r="AZ77" s="4"/>
      <c r="BA77" s="5"/>
      <c r="BB77" s="5"/>
      <c r="BC77" s="4"/>
      <c r="BD77" s="4"/>
      <c r="BE77" s="4"/>
      <c r="BF77" s="5"/>
    </row>
    <row r="78" spans="1:58" x14ac:dyDescent="0.35">
      <c r="A78" s="1"/>
      <c r="B78" s="1"/>
      <c r="C78" s="1"/>
      <c r="D78" s="1"/>
      <c r="E78" s="1"/>
      <c r="F78" s="1"/>
      <c r="G78" s="1"/>
      <c r="H78" s="1" t="s">
        <v>87</v>
      </c>
      <c r="I78" s="1"/>
      <c r="J78" s="4"/>
      <c r="K78" s="4"/>
      <c r="L78" s="4"/>
      <c r="M78" s="5"/>
      <c r="N78" s="4"/>
      <c r="O78" s="4"/>
      <c r="P78" s="4"/>
      <c r="Q78" s="5"/>
      <c r="R78" s="4"/>
      <c r="S78" s="4"/>
      <c r="T78" s="4"/>
      <c r="U78" s="5"/>
      <c r="V78" s="4"/>
      <c r="W78" s="4"/>
      <c r="X78" s="4"/>
      <c r="Y78" s="5"/>
      <c r="Z78" s="4"/>
      <c r="AA78" s="4"/>
      <c r="AB78" s="4"/>
      <c r="AC78" s="5"/>
      <c r="AD78" s="4"/>
      <c r="AE78" s="4"/>
      <c r="AF78" s="4"/>
      <c r="AG78" s="5"/>
      <c r="AH78" s="4"/>
      <c r="AI78" s="4"/>
      <c r="AJ78" s="4"/>
      <c r="AK78" s="5"/>
      <c r="AL78" s="4"/>
      <c r="AM78" s="4"/>
      <c r="AN78" s="4"/>
      <c r="AO78" s="5"/>
      <c r="AP78" s="4"/>
      <c r="AQ78" s="4"/>
      <c r="AR78" s="4"/>
      <c r="AS78" s="5"/>
      <c r="AT78" s="4"/>
      <c r="AU78" s="4"/>
      <c r="AV78" s="4"/>
      <c r="AW78" s="5"/>
      <c r="AX78" s="4"/>
      <c r="AY78" s="4"/>
      <c r="AZ78" s="4"/>
      <c r="BA78" s="5"/>
      <c r="BB78" s="5"/>
      <c r="BC78" s="4"/>
      <c r="BD78" s="4"/>
      <c r="BE78" s="4"/>
      <c r="BF78" s="5"/>
    </row>
    <row r="79" spans="1:58" ht="15" thickBot="1" x14ac:dyDescent="0.4">
      <c r="A79" s="1"/>
      <c r="B79" s="1"/>
      <c r="C79" s="1"/>
      <c r="D79" s="1"/>
      <c r="E79" s="1"/>
      <c r="F79" s="1"/>
      <c r="G79" s="1"/>
      <c r="H79" s="1"/>
      <c r="I79" s="1" t="s">
        <v>88</v>
      </c>
      <c r="J79" s="8">
        <v>2059.11</v>
      </c>
      <c r="K79" s="8">
        <v>1909.62</v>
      </c>
      <c r="L79" s="8">
        <f>ROUND((J79-K79),5)</f>
        <v>149.49</v>
      </c>
      <c r="M79" s="9">
        <f>ROUND(IF(K79=0, IF(J79=0, 0, 1), J79/K79),5)</f>
        <v>1.0782799999999999</v>
      </c>
      <c r="N79" s="8">
        <v>1767.89</v>
      </c>
      <c r="O79" s="8">
        <v>1909.58</v>
      </c>
      <c r="P79" s="8">
        <f>ROUND((N79-O79),5)</f>
        <v>-141.69</v>
      </c>
      <c r="Q79" s="9">
        <f>ROUND(IF(O79=0, IF(N79=0, 0, 1), N79/O79),5)</f>
        <v>0.92579999999999996</v>
      </c>
      <c r="R79" s="8">
        <v>1949.34</v>
      </c>
      <c r="S79" s="8">
        <v>1909.58</v>
      </c>
      <c r="T79" s="8">
        <f>ROUND((R79-S79),5)</f>
        <v>39.76</v>
      </c>
      <c r="U79" s="9">
        <f>ROUND(IF(S79=0, IF(R79=0, 0, 1), R79/S79),5)</f>
        <v>1.0208200000000001</v>
      </c>
      <c r="V79" s="8">
        <v>1795.12</v>
      </c>
      <c r="W79" s="8">
        <v>1909.58</v>
      </c>
      <c r="X79" s="8">
        <f>ROUND((V79-W79),5)</f>
        <v>-114.46</v>
      </c>
      <c r="Y79" s="9">
        <f>ROUND(IF(W79=0, IF(V79=0, 0, 1), V79/W79),5)</f>
        <v>0.94006000000000001</v>
      </c>
      <c r="Z79" s="8">
        <v>1570.69</v>
      </c>
      <c r="AA79" s="8">
        <v>1909.58</v>
      </c>
      <c r="AB79" s="8">
        <f>ROUND((Z79-AA79),5)</f>
        <v>-338.89</v>
      </c>
      <c r="AC79" s="9">
        <f>ROUND(IF(AA79=0, IF(Z79=0, 0, 1), Z79/AA79),5)</f>
        <v>0.82252999999999998</v>
      </c>
      <c r="AD79" s="8">
        <v>1590.98</v>
      </c>
      <c r="AE79" s="8">
        <v>1909.58</v>
      </c>
      <c r="AF79" s="8">
        <f>ROUND((AD79-AE79),5)</f>
        <v>-318.60000000000002</v>
      </c>
      <c r="AG79" s="9">
        <f>ROUND(IF(AE79=0, IF(AD79=0, 0, 1), AD79/AE79),5)</f>
        <v>0.83316000000000001</v>
      </c>
      <c r="AH79" s="8">
        <v>1542.44</v>
      </c>
      <c r="AI79" s="8">
        <v>1909.58</v>
      </c>
      <c r="AJ79" s="8">
        <f>ROUND((AH79-AI79),5)</f>
        <v>-367.14</v>
      </c>
      <c r="AK79" s="9">
        <f>ROUND(IF(AI79=0, IF(AH79=0, 0, 1), AH79/AI79),5)</f>
        <v>0.80774000000000001</v>
      </c>
      <c r="AL79" s="8">
        <v>1784.51</v>
      </c>
      <c r="AM79" s="8">
        <v>1909.58</v>
      </c>
      <c r="AN79" s="8">
        <f>ROUND((AL79-AM79),5)</f>
        <v>-125.07</v>
      </c>
      <c r="AO79" s="9">
        <f>ROUND(IF(AM79=0, IF(AL79=0, 0, 1), AL79/AM79),5)</f>
        <v>0.9345</v>
      </c>
      <c r="AP79" s="8">
        <v>1701.33</v>
      </c>
      <c r="AQ79" s="8">
        <v>1909.58</v>
      </c>
      <c r="AR79" s="8">
        <f>ROUND((AP79-AQ79),5)</f>
        <v>-208.25</v>
      </c>
      <c r="AS79" s="9">
        <f>ROUND(IF(AQ79=0, IF(AP79=0, 0, 1), AP79/AQ79),5)</f>
        <v>0.89093999999999995</v>
      </c>
      <c r="AT79" s="8">
        <v>1760.06</v>
      </c>
      <c r="AU79" s="8">
        <v>1909.58</v>
      </c>
      <c r="AV79" s="8">
        <f>ROUND((AT79-AU79),5)</f>
        <v>-149.52000000000001</v>
      </c>
      <c r="AW79" s="9">
        <f>ROUND(IF(AU79=0, IF(AT79=0, 0, 1), AT79/AU79),5)</f>
        <v>0.92169999999999996</v>
      </c>
      <c r="AX79" s="8">
        <v>2198.0500000000002</v>
      </c>
      <c r="AY79" s="8">
        <v>1909.58</v>
      </c>
      <c r="AZ79" s="8">
        <f>ROUND((AX79-AY79),5)</f>
        <v>288.47000000000003</v>
      </c>
      <c r="BA79" s="9">
        <f>ROUND(IF(AY79=0, IF(AX79=0, 0, 1), AX79/AY79),5)</f>
        <v>1.15106</v>
      </c>
      <c r="BB79" s="9"/>
      <c r="BC79" s="8">
        <f>ROUND(J79+N79+R79+V79+Z79+AD79+AH79+AL79+AP79+AT79+AX79,5)</f>
        <v>19719.52</v>
      </c>
      <c r="BD79" s="8">
        <f>ROUND(K79+O79+S79+W79+AA79+AE79+AI79+AM79+AQ79+AU79+AY79,5)</f>
        <v>21005.42</v>
      </c>
      <c r="BE79" s="8">
        <f>ROUND((BC79-BD79),5)</f>
        <v>-1285.9000000000001</v>
      </c>
      <c r="BF79" s="9">
        <f>ROUND(IF(BD79=0, IF(BC79=0, 0, 1), BC79/BD79),5)</f>
        <v>0.93877999999999995</v>
      </c>
    </row>
    <row r="80" spans="1:58" ht="15" thickBot="1" x14ac:dyDescent="0.4">
      <c r="A80" s="1"/>
      <c r="B80" s="1"/>
      <c r="C80" s="1"/>
      <c r="D80" s="1"/>
      <c r="E80" s="1"/>
      <c r="F80" s="1"/>
      <c r="G80" s="1"/>
      <c r="H80" s="1" t="s">
        <v>89</v>
      </c>
      <c r="I80" s="1"/>
      <c r="J80" s="10">
        <f>ROUND(SUM(J78:J79),5)</f>
        <v>2059.11</v>
      </c>
      <c r="K80" s="10">
        <f>ROUND(SUM(K78:K79),5)</f>
        <v>1909.62</v>
      </c>
      <c r="L80" s="10">
        <f>ROUND((J80-K80),5)</f>
        <v>149.49</v>
      </c>
      <c r="M80" s="11">
        <f>ROUND(IF(K80=0, IF(J80=0, 0, 1), J80/K80),5)</f>
        <v>1.0782799999999999</v>
      </c>
      <c r="N80" s="10">
        <f>ROUND(SUM(N78:N79),5)</f>
        <v>1767.89</v>
      </c>
      <c r="O80" s="10">
        <f>ROUND(SUM(O78:O79),5)</f>
        <v>1909.58</v>
      </c>
      <c r="P80" s="10">
        <f>ROUND((N80-O80),5)</f>
        <v>-141.69</v>
      </c>
      <c r="Q80" s="11">
        <f>ROUND(IF(O80=0, IF(N80=0, 0, 1), N80/O80),5)</f>
        <v>0.92579999999999996</v>
      </c>
      <c r="R80" s="10">
        <f>ROUND(SUM(R78:R79),5)</f>
        <v>1949.34</v>
      </c>
      <c r="S80" s="10">
        <f>ROUND(SUM(S78:S79),5)</f>
        <v>1909.58</v>
      </c>
      <c r="T80" s="10">
        <f>ROUND((R80-S80),5)</f>
        <v>39.76</v>
      </c>
      <c r="U80" s="11">
        <f>ROUND(IF(S80=0, IF(R80=0, 0, 1), R80/S80),5)</f>
        <v>1.0208200000000001</v>
      </c>
      <c r="V80" s="10">
        <f>ROUND(SUM(V78:V79),5)</f>
        <v>1795.12</v>
      </c>
      <c r="W80" s="10">
        <f>ROUND(SUM(W78:W79),5)</f>
        <v>1909.58</v>
      </c>
      <c r="X80" s="10">
        <f>ROUND((V80-W80),5)</f>
        <v>-114.46</v>
      </c>
      <c r="Y80" s="11">
        <f>ROUND(IF(W80=0, IF(V80=0, 0, 1), V80/W80),5)</f>
        <v>0.94006000000000001</v>
      </c>
      <c r="Z80" s="10">
        <f>ROUND(SUM(Z78:Z79),5)</f>
        <v>1570.69</v>
      </c>
      <c r="AA80" s="10">
        <f>ROUND(SUM(AA78:AA79),5)</f>
        <v>1909.58</v>
      </c>
      <c r="AB80" s="10">
        <f>ROUND((Z80-AA80),5)</f>
        <v>-338.89</v>
      </c>
      <c r="AC80" s="11">
        <f>ROUND(IF(AA80=0, IF(Z80=0, 0, 1), Z80/AA80),5)</f>
        <v>0.82252999999999998</v>
      </c>
      <c r="AD80" s="10">
        <f>ROUND(SUM(AD78:AD79),5)</f>
        <v>1590.98</v>
      </c>
      <c r="AE80" s="10">
        <f>ROUND(SUM(AE78:AE79),5)</f>
        <v>1909.58</v>
      </c>
      <c r="AF80" s="10">
        <f>ROUND((AD80-AE80),5)</f>
        <v>-318.60000000000002</v>
      </c>
      <c r="AG80" s="11">
        <f>ROUND(IF(AE80=0, IF(AD80=0, 0, 1), AD80/AE80),5)</f>
        <v>0.83316000000000001</v>
      </c>
      <c r="AH80" s="10">
        <f>ROUND(SUM(AH78:AH79),5)</f>
        <v>1542.44</v>
      </c>
      <c r="AI80" s="10">
        <f>ROUND(SUM(AI78:AI79),5)</f>
        <v>1909.58</v>
      </c>
      <c r="AJ80" s="10">
        <f>ROUND((AH80-AI80),5)</f>
        <v>-367.14</v>
      </c>
      <c r="AK80" s="11">
        <f>ROUND(IF(AI80=0, IF(AH80=0, 0, 1), AH80/AI80),5)</f>
        <v>0.80774000000000001</v>
      </c>
      <c r="AL80" s="10">
        <f>ROUND(SUM(AL78:AL79),5)</f>
        <v>1784.51</v>
      </c>
      <c r="AM80" s="10">
        <f>ROUND(SUM(AM78:AM79),5)</f>
        <v>1909.58</v>
      </c>
      <c r="AN80" s="10">
        <f>ROUND((AL80-AM80),5)</f>
        <v>-125.07</v>
      </c>
      <c r="AO80" s="11">
        <f>ROUND(IF(AM80=0, IF(AL80=0, 0, 1), AL80/AM80),5)</f>
        <v>0.9345</v>
      </c>
      <c r="AP80" s="10">
        <f>ROUND(SUM(AP78:AP79),5)</f>
        <v>1701.33</v>
      </c>
      <c r="AQ80" s="10">
        <f>ROUND(SUM(AQ78:AQ79),5)</f>
        <v>1909.58</v>
      </c>
      <c r="AR80" s="10">
        <f>ROUND((AP80-AQ80),5)</f>
        <v>-208.25</v>
      </c>
      <c r="AS80" s="11">
        <f>ROUND(IF(AQ80=0, IF(AP80=0, 0, 1), AP80/AQ80),5)</f>
        <v>0.89093999999999995</v>
      </c>
      <c r="AT80" s="10">
        <f>ROUND(SUM(AT78:AT79),5)</f>
        <v>1760.06</v>
      </c>
      <c r="AU80" s="10">
        <f>ROUND(SUM(AU78:AU79),5)</f>
        <v>1909.58</v>
      </c>
      <c r="AV80" s="10">
        <f>ROUND((AT80-AU80),5)</f>
        <v>-149.52000000000001</v>
      </c>
      <c r="AW80" s="11">
        <f>ROUND(IF(AU80=0, IF(AT80=0, 0, 1), AT80/AU80),5)</f>
        <v>0.92169999999999996</v>
      </c>
      <c r="AX80" s="10">
        <f>ROUND(SUM(AX78:AX79),5)</f>
        <v>2198.0500000000002</v>
      </c>
      <c r="AY80" s="10">
        <f>ROUND(SUM(AY78:AY79),5)</f>
        <v>1909.58</v>
      </c>
      <c r="AZ80" s="10">
        <f>ROUND((AX80-AY80),5)</f>
        <v>288.47000000000003</v>
      </c>
      <c r="BA80" s="11">
        <f>ROUND(IF(AY80=0, IF(AX80=0, 0, 1), AX80/AY80),5)</f>
        <v>1.15106</v>
      </c>
      <c r="BB80" s="11"/>
      <c r="BC80" s="10">
        <f>ROUND(J80+N80+R80+V80+Z80+AD80+AH80+AL80+AP80+AT80+AX80,5)</f>
        <v>19719.52</v>
      </c>
      <c r="BD80" s="10">
        <f>ROUND(K80+O80+S80+W80+AA80+AE80+AI80+AM80+AQ80+AU80+AY80,5)</f>
        <v>21005.42</v>
      </c>
      <c r="BE80" s="10">
        <f>ROUND((BC80-BD80),5)</f>
        <v>-1285.9000000000001</v>
      </c>
      <c r="BF80" s="11">
        <f>ROUND(IF(BD80=0, IF(BC80=0, 0, 1), BC80/BD80),5)</f>
        <v>0.93877999999999995</v>
      </c>
    </row>
    <row r="81" spans="1:58" ht="15" thickBot="1" x14ac:dyDescent="0.4">
      <c r="A81" s="1"/>
      <c r="B81" s="1"/>
      <c r="C81" s="1"/>
      <c r="D81" s="1"/>
      <c r="E81" s="1"/>
      <c r="F81" s="1"/>
      <c r="G81" s="1" t="s">
        <v>90</v>
      </c>
      <c r="H81" s="1"/>
      <c r="I81" s="1"/>
      <c r="J81" s="10">
        <f>ROUND(J77+J80,5)</f>
        <v>2059.11</v>
      </c>
      <c r="K81" s="10">
        <f>ROUND(K77+K80,5)</f>
        <v>1909.62</v>
      </c>
      <c r="L81" s="10">
        <f>ROUND((J81-K81),5)</f>
        <v>149.49</v>
      </c>
      <c r="M81" s="11">
        <f>ROUND(IF(K81=0, IF(J81=0, 0, 1), J81/K81),5)</f>
        <v>1.0782799999999999</v>
      </c>
      <c r="N81" s="10">
        <f>ROUND(N77+N80,5)</f>
        <v>1767.89</v>
      </c>
      <c r="O81" s="10">
        <f>ROUND(O77+O80,5)</f>
        <v>1909.58</v>
      </c>
      <c r="P81" s="10">
        <f>ROUND((N81-O81),5)</f>
        <v>-141.69</v>
      </c>
      <c r="Q81" s="11">
        <f>ROUND(IF(O81=0, IF(N81=0, 0, 1), N81/O81),5)</f>
        <v>0.92579999999999996</v>
      </c>
      <c r="R81" s="10">
        <f>ROUND(R77+R80,5)</f>
        <v>1949.34</v>
      </c>
      <c r="S81" s="10">
        <f>ROUND(S77+S80,5)</f>
        <v>1909.58</v>
      </c>
      <c r="T81" s="10">
        <f>ROUND((R81-S81),5)</f>
        <v>39.76</v>
      </c>
      <c r="U81" s="11">
        <f>ROUND(IF(S81=0, IF(R81=0, 0, 1), R81/S81),5)</f>
        <v>1.0208200000000001</v>
      </c>
      <c r="V81" s="10">
        <f>ROUND(V77+V80,5)</f>
        <v>1795.12</v>
      </c>
      <c r="W81" s="10">
        <f>ROUND(W77+W80,5)</f>
        <v>1909.58</v>
      </c>
      <c r="X81" s="10">
        <f>ROUND((V81-W81),5)</f>
        <v>-114.46</v>
      </c>
      <c r="Y81" s="11">
        <f>ROUND(IF(W81=0, IF(V81=0, 0, 1), V81/W81),5)</f>
        <v>0.94006000000000001</v>
      </c>
      <c r="Z81" s="10">
        <f>ROUND(Z77+Z80,5)</f>
        <v>1570.69</v>
      </c>
      <c r="AA81" s="10">
        <f>ROUND(AA77+AA80,5)</f>
        <v>1909.58</v>
      </c>
      <c r="AB81" s="10">
        <f>ROUND((Z81-AA81),5)</f>
        <v>-338.89</v>
      </c>
      <c r="AC81" s="11">
        <f>ROUND(IF(AA81=0, IF(Z81=0, 0, 1), Z81/AA81),5)</f>
        <v>0.82252999999999998</v>
      </c>
      <c r="AD81" s="10">
        <f>ROUND(AD77+AD80,5)</f>
        <v>1590.98</v>
      </c>
      <c r="AE81" s="10">
        <f>ROUND(AE77+AE80,5)</f>
        <v>1909.58</v>
      </c>
      <c r="AF81" s="10">
        <f>ROUND((AD81-AE81),5)</f>
        <v>-318.60000000000002</v>
      </c>
      <c r="AG81" s="11">
        <f>ROUND(IF(AE81=0, IF(AD81=0, 0, 1), AD81/AE81),5)</f>
        <v>0.83316000000000001</v>
      </c>
      <c r="AH81" s="10">
        <f>ROUND(AH77+AH80,5)</f>
        <v>1542.44</v>
      </c>
      <c r="AI81" s="10">
        <f>ROUND(AI77+AI80,5)</f>
        <v>1909.58</v>
      </c>
      <c r="AJ81" s="10">
        <f>ROUND((AH81-AI81),5)</f>
        <v>-367.14</v>
      </c>
      <c r="AK81" s="11">
        <f>ROUND(IF(AI81=0, IF(AH81=0, 0, 1), AH81/AI81),5)</f>
        <v>0.80774000000000001</v>
      </c>
      <c r="AL81" s="10">
        <f>ROUND(AL77+AL80,5)</f>
        <v>1784.51</v>
      </c>
      <c r="AM81" s="10">
        <f>ROUND(AM77+AM80,5)</f>
        <v>1909.58</v>
      </c>
      <c r="AN81" s="10">
        <f>ROUND((AL81-AM81),5)</f>
        <v>-125.07</v>
      </c>
      <c r="AO81" s="11">
        <f>ROUND(IF(AM81=0, IF(AL81=0, 0, 1), AL81/AM81),5)</f>
        <v>0.9345</v>
      </c>
      <c r="AP81" s="10">
        <f>ROUND(AP77+AP80,5)</f>
        <v>1701.33</v>
      </c>
      <c r="AQ81" s="10">
        <f>ROUND(AQ77+AQ80,5)</f>
        <v>1909.58</v>
      </c>
      <c r="AR81" s="10">
        <f>ROUND((AP81-AQ81),5)</f>
        <v>-208.25</v>
      </c>
      <c r="AS81" s="11">
        <f>ROUND(IF(AQ81=0, IF(AP81=0, 0, 1), AP81/AQ81),5)</f>
        <v>0.89093999999999995</v>
      </c>
      <c r="AT81" s="10">
        <f>ROUND(AT77+AT80,5)</f>
        <v>1760.06</v>
      </c>
      <c r="AU81" s="10">
        <f>ROUND(AU77+AU80,5)</f>
        <v>1909.58</v>
      </c>
      <c r="AV81" s="10">
        <f>ROUND((AT81-AU81),5)</f>
        <v>-149.52000000000001</v>
      </c>
      <c r="AW81" s="11">
        <f>ROUND(IF(AU81=0, IF(AT81=0, 0, 1), AT81/AU81),5)</f>
        <v>0.92169999999999996</v>
      </c>
      <c r="AX81" s="10">
        <f>ROUND(AX77+AX80,5)</f>
        <v>2198.0500000000002</v>
      </c>
      <c r="AY81" s="10">
        <f>ROUND(AY77+AY80,5)</f>
        <v>1909.58</v>
      </c>
      <c r="AZ81" s="10">
        <f>ROUND((AX81-AY81),5)</f>
        <v>288.47000000000003</v>
      </c>
      <c r="BA81" s="11">
        <f>ROUND(IF(AY81=0, IF(AX81=0, 0, 1), AX81/AY81),5)</f>
        <v>1.15106</v>
      </c>
      <c r="BB81" s="11"/>
      <c r="BC81" s="10">
        <f>ROUND(J81+N81+R81+V81+Z81+AD81+AH81+AL81+AP81+AT81+AX81,5)</f>
        <v>19719.52</v>
      </c>
      <c r="BD81" s="10">
        <f>ROUND(K81+O81+S81+W81+AA81+AE81+AI81+AM81+AQ81+AU81+AY81,5)</f>
        <v>21005.42</v>
      </c>
      <c r="BE81" s="10">
        <f>ROUND((BC81-BD81),5)</f>
        <v>-1285.9000000000001</v>
      </c>
      <c r="BF81" s="11">
        <f>ROUND(IF(BD81=0, IF(BC81=0, 0, 1), BC81/BD81),5)</f>
        <v>0.93877999999999995</v>
      </c>
    </row>
    <row r="82" spans="1:58" ht="15" thickBot="1" x14ac:dyDescent="0.4">
      <c r="A82" s="1"/>
      <c r="B82" s="1"/>
      <c r="C82" s="1"/>
      <c r="D82" s="1"/>
      <c r="E82" s="1"/>
      <c r="F82" s="1" t="s">
        <v>91</v>
      </c>
      <c r="G82" s="1"/>
      <c r="H82" s="1"/>
      <c r="I82" s="1"/>
      <c r="J82" s="12">
        <f>ROUND(J76+J81,5)</f>
        <v>2059.11</v>
      </c>
      <c r="K82" s="12">
        <f>ROUND(K76+K81,5)</f>
        <v>1909.62</v>
      </c>
      <c r="L82" s="12">
        <f>ROUND((J82-K82),5)</f>
        <v>149.49</v>
      </c>
      <c r="M82" s="13">
        <f>ROUND(IF(K82=0, IF(J82=0, 0, 1), J82/K82),5)</f>
        <v>1.0782799999999999</v>
      </c>
      <c r="N82" s="12">
        <f>ROUND(N76+N81,5)</f>
        <v>1767.89</v>
      </c>
      <c r="O82" s="12">
        <f>ROUND(O76+O81,5)</f>
        <v>1909.58</v>
      </c>
      <c r="P82" s="12">
        <f>ROUND((N82-O82),5)</f>
        <v>-141.69</v>
      </c>
      <c r="Q82" s="13">
        <f>ROUND(IF(O82=0, IF(N82=0, 0, 1), N82/O82),5)</f>
        <v>0.92579999999999996</v>
      </c>
      <c r="R82" s="12">
        <f>ROUND(R76+R81,5)</f>
        <v>1949.34</v>
      </c>
      <c r="S82" s="12">
        <f>ROUND(S76+S81,5)</f>
        <v>1909.58</v>
      </c>
      <c r="T82" s="12">
        <f>ROUND((R82-S82),5)</f>
        <v>39.76</v>
      </c>
      <c r="U82" s="13">
        <f>ROUND(IF(S82=0, IF(R82=0, 0, 1), R82/S82),5)</f>
        <v>1.0208200000000001</v>
      </c>
      <c r="V82" s="12">
        <f>ROUND(V76+V81,5)</f>
        <v>1795.12</v>
      </c>
      <c r="W82" s="12">
        <f>ROUND(W76+W81,5)</f>
        <v>1909.58</v>
      </c>
      <c r="X82" s="12">
        <f>ROUND((V82-W82),5)</f>
        <v>-114.46</v>
      </c>
      <c r="Y82" s="13">
        <f>ROUND(IF(W82=0, IF(V82=0, 0, 1), V82/W82),5)</f>
        <v>0.94006000000000001</v>
      </c>
      <c r="Z82" s="12">
        <f>ROUND(Z76+Z81,5)</f>
        <v>1570.69</v>
      </c>
      <c r="AA82" s="12">
        <f>ROUND(AA76+AA81,5)</f>
        <v>1909.58</v>
      </c>
      <c r="AB82" s="12">
        <f>ROUND((Z82-AA82),5)</f>
        <v>-338.89</v>
      </c>
      <c r="AC82" s="13">
        <f>ROUND(IF(AA82=0, IF(Z82=0, 0, 1), Z82/AA82),5)</f>
        <v>0.82252999999999998</v>
      </c>
      <c r="AD82" s="12">
        <f>ROUND(AD76+AD81,5)</f>
        <v>1590.98</v>
      </c>
      <c r="AE82" s="12">
        <f>ROUND(AE76+AE81,5)</f>
        <v>1909.58</v>
      </c>
      <c r="AF82" s="12">
        <f>ROUND((AD82-AE82),5)</f>
        <v>-318.60000000000002</v>
      </c>
      <c r="AG82" s="13">
        <f>ROUND(IF(AE82=0, IF(AD82=0, 0, 1), AD82/AE82),5)</f>
        <v>0.83316000000000001</v>
      </c>
      <c r="AH82" s="12">
        <f>ROUND(AH76+AH81,5)</f>
        <v>1542.44</v>
      </c>
      <c r="AI82" s="12">
        <f>ROUND(AI76+AI81,5)</f>
        <v>1909.58</v>
      </c>
      <c r="AJ82" s="12">
        <f>ROUND((AH82-AI82),5)</f>
        <v>-367.14</v>
      </c>
      <c r="AK82" s="13">
        <f>ROUND(IF(AI82=0, IF(AH82=0, 0, 1), AH82/AI82),5)</f>
        <v>0.80774000000000001</v>
      </c>
      <c r="AL82" s="12">
        <f>ROUND(AL76+AL81,5)</f>
        <v>1784.51</v>
      </c>
      <c r="AM82" s="12">
        <f>ROUND(AM76+AM81,5)</f>
        <v>1909.58</v>
      </c>
      <c r="AN82" s="12">
        <f>ROUND((AL82-AM82),5)</f>
        <v>-125.07</v>
      </c>
      <c r="AO82" s="13">
        <f>ROUND(IF(AM82=0, IF(AL82=0, 0, 1), AL82/AM82),5)</f>
        <v>0.9345</v>
      </c>
      <c r="AP82" s="12">
        <f>ROUND(AP76+AP81,5)</f>
        <v>1701.33</v>
      </c>
      <c r="AQ82" s="12">
        <f>ROUND(AQ76+AQ81,5)</f>
        <v>1909.58</v>
      </c>
      <c r="AR82" s="12">
        <f>ROUND((AP82-AQ82),5)</f>
        <v>-208.25</v>
      </c>
      <c r="AS82" s="13">
        <f>ROUND(IF(AQ82=0, IF(AP82=0, 0, 1), AP82/AQ82),5)</f>
        <v>0.89093999999999995</v>
      </c>
      <c r="AT82" s="12">
        <f>ROUND(AT76+AT81,5)</f>
        <v>1760.06</v>
      </c>
      <c r="AU82" s="12">
        <f>ROUND(AU76+AU81,5)</f>
        <v>1909.58</v>
      </c>
      <c r="AV82" s="12">
        <f>ROUND((AT82-AU82),5)</f>
        <v>-149.52000000000001</v>
      </c>
      <c r="AW82" s="13">
        <f>ROUND(IF(AU82=0, IF(AT82=0, 0, 1), AT82/AU82),5)</f>
        <v>0.92169999999999996</v>
      </c>
      <c r="AX82" s="12">
        <f>ROUND(AX76+AX81,5)</f>
        <v>2198.0500000000002</v>
      </c>
      <c r="AY82" s="12">
        <f>ROUND(AY76+AY81,5)</f>
        <v>1909.58</v>
      </c>
      <c r="AZ82" s="12">
        <f>ROUND((AX82-AY82),5)</f>
        <v>288.47000000000003</v>
      </c>
      <c r="BA82" s="13">
        <f>ROUND(IF(AY82=0, IF(AX82=0, 0, 1), AX82/AY82),5)</f>
        <v>1.15106</v>
      </c>
      <c r="BB82" s="13"/>
      <c r="BC82" s="12">
        <f>ROUND(J82+N82+R82+V82+Z82+AD82+AH82+AL82+AP82+AT82+AX82,5)</f>
        <v>19719.52</v>
      </c>
      <c r="BD82" s="12">
        <f>ROUND(K82+O82+S82+W82+AA82+AE82+AI82+AM82+AQ82+AU82+AY82,5)</f>
        <v>21005.42</v>
      </c>
      <c r="BE82" s="12">
        <f>ROUND((BC82-BD82),5)</f>
        <v>-1285.9000000000001</v>
      </c>
      <c r="BF82" s="13">
        <f>ROUND(IF(BD82=0, IF(BC82=0, 0, 1), BC82/BD82),5)</f>
        <v>0.93877999999999995</v>
      </c>
    </row>
    <row r="83" spans="1:58" x14ac:dyDescent="0.35">
      <c r="A83" s="1"/>
      <c r="B83" s="1"/>
      <c r="C83" s="1"/>
      <c r="D83" s="1"/>
      <c r="E83" s="1" t="s">
        <v>92</v>
      </c>
      <c r="F83" s="1"/>
      <c r="G83" s="1"/>
      <c r="H83" s="1"/>
      <c r="I83" s="1"/>
      <c r="J83" s="4">
        <f>ROUND(J75+J82,5)</f>
        <v>2059.11</v>
      </c>
      <c r="K83" s="4">
        <f>ROUND(K75+K82,5)</f>
        <v>1909.62</v>
      </c>
      <c r="L83" s="4">
        <f>ROUND((J83-K83),5)</f>
        <v>149.49</v>
      </c>
      <c r="M83" s="5">
        <f>ROUND(IF(K83=0, IF(J83=0, 0, 1), J83/K83),5)</f>
        <v>1.0782799999999999</v>
      </c>
      <c r="N83" s="4">
        <f>ROUND(N75+N82,5)</f>
        <v>1767.89</v>
      </c>
      <c r="O83" s="4">
        <f>ROUND(O75+O82,5)</f>
        <v>1909.58</v>
      </c>
      <c r="P83" s="4">
        <f>ROUND((N83-O83),5)</f>
        <v>-141.69</v>
      </c>
      <c r="Q83" s="5">
        <f>ROUND(IF(O83=0, IF(N83=0, 0, 1), N83/O83),5)</f>
        <v>0.92579999999999996</v>
      </c>
      <c r="R83" s="4">
        <f>ROUND(R75+R82,5)</f>
        <v>1949.34</v>
      </c>
      <c r="S83" s="4">
        <f>ROUND(S75+S82,5)</f>
        <v>1909.58</v>
      </c>
      <c r="T83" s="4">
        <f>ROUND((R83-S83),5)</f>
        <v>39.76</v>
      </c>
      <c r="U83" s="5">
        <f>ROUND(IF(S83=0, IF(R83=0, 0, 1), R83/S83),5)</f>
        <v>1.0208200000000001</v>
      </c>
      <c r="V83" s="4">
        <f>ROUND(V75+V82,5)</f>
        <v>1795.12</v>
      </c>
      <c r="W83" s="4">
        <f>ROUND(W75+W82,5)</f>
        <v>1909.58</v>
      </c>
      <c r="X83" s="4">
        <f>ROUND((V83-W83),5)</f>
        <v>-114.46</v>
      </c>
      <c r="Y83" s="5">
        <f>ROUND(IF(W83=0, IF(V83=0, 0, 1), V83/W83),5)</f>
        <v>0.94006000000000001</v>
      </c>
      <c r="Z83" s="4">
        <f>ROUND(Z75+Z82,5)</f>
        <v>1570.69</v>
      </c>
      <c r="AA83" s="4">
        <f>ROUND(AA75+AA82,5)</f>
        <v>1909.58</v>
      </c>
      <c r="AB83" s="4">
        <f>ROUND((Z83-AA83),5)</f>
        <v>-338.89</v>
      </c>
      <c r="AC83" s="5">
        <f>ROUND(IF(AA83=0, IF(Z83=0, 0, 1), Z83/AA83),5)</f>
        <v>0.82252999999999998</v>
      </c>
      <c r="AD83" s="4">
        <f>ROUND(AD75+AD82,5)</f>
        <v>1590.98</v>
      </c>
      <c r="AE83" s="4">
        <f>ROUND(AE75+AE82,5)</f>
        <v>1909.58</v>
      </c>
      <c r="AF83" s="4">
        <f>ROUND((AD83-AE83),5)</f>
        <v>-318.60000000000002</v>
      </c>
      <c r="AG83" s="5">
        <f>ROUND(IF(AE83=0, IF(AD83=0, 0, 1), AD83/AE83),5)</f>
        <v>0.83316000000000001</v>
      </c>
      <c r="AH83" s="4">
        <f>ROUND(AH75+AH82,5)</f>
        <v>1542.44</v>
      </c>
      <c r="AI83" s="4">
        <f>ROUND(AI75+AI82,5)</f>
        <v>1909.58</v>
      </c>
      <c r="AJ83" s="4">
        <f>ROUND((AH83-AI83),5)</f>
        <v>-367.14</v>
      </c>
      <c r="AK83" s="5">
        <f>ROUND(IF(AI83=0, IF(AH83=0, 0, 1), AH83/AI83),5)</f>
        <v>0.80774000000000001</v>
      </c>
      <c r="AL83" s="4">
        <f>ROUND(AL75+AL82,5)</f>
        <v>1784.51</v>
      </c>
      <c r="AM83" s="4">
        <f>ROUND(AM75+AM82,5)</f>
        <v>1909.58</v>
      </c>
      <c r="AN83" s="4">
        <f>ROUND((AL83-AM83),5)</f>
        <v>-125.07</v>
      </c>
      <c r="AO83" s="5">
        <f>ROUND(IF(AM83=0, IF(AL83=0, 0, 1), AL83/AM83),5)</f>
        <v>0.9345</v>
      </c>
      <c r="AP83" s="4">
        <f>ROUND(AP75+AP82,5)</f>
        <v>1701.33</v>
      </c>
      <c r="AQ83" s="4">
        <f>ROUND(AQ75+AQ82,5)</f>
        <v>1909.58</v>
      </c>
      <c r="AR83" s="4">
        <f>ROUND((AP83-AQ83),5)</f>
        <v>-208.25</v>
      </c>
      <c r="AS83" s="5">
        <f>ROUND(IF(AQ83=0, IF(AP83=0, 0, 1), AP83/AQ83),5)</f>
        <v>0.89093999999999995</v>
      </c>
      <c r="AT83" s="4">
        <f>ROUND(AT75+AT82,5)</f>
        <v>1760.06</v>
      </c>
      <c r="AU83" s="4">
        <f>ROUND(AU75+AU82,5)</f>
        <v>1909.58</v>
      </c>
      <c r="AV83" s="4">
        <f>ROUND((AT83-AU83),5)</f>
        <v>-149.52000000000001</v>
      </c>
      <c r="AW83" s="5">
        <f>ROUND(IF(AU83=0, IF(AT83=0, 0, 1), AT83/AU83),5)</f>
        <v>0.92169999999999996</v>
      </c>
      <c r="AX83" s="4">
        <f>ROUND(AX75+AX82,5)</f>
        <v>2198.0500000000002</v>
      </c>
      <c r="AY83" s="4">
        <f>ROUND(AY75+AY82,5)</f>
        <v>1909.58</v>
      </c>
      <c r="AZ83" s="4">
        <f>ROUND((AX83-AY83),5)</f>
        <v>288.47000000000003</v>
      </c>
      <c r="BA83" s="5">
        <f>ROUND(IF(AY83=0, IF(AX83=0, 0, 1), AX83/AY83),5)</f>
        <v>1.15106</v>
      </c>
      <c r="BB83" s="5"/>
      <c r="BC83" s="4">
        <f>ROUND(J83+N83+R83+V83+Z83+AD83+AH83+AL83+AP83+AT83+AX83,5)</f>
        <v>19719.52</v>
      </c>
      <c r="BD83" s="4">
        <f>ROUND(K83+O83+S83+W83+AA83+AE83+AI83+AM83+AQ83+AU83+AY83,5)</f>
        <v>21005.42</v>
      </c>
      <c r="BE83" s="4">
        <f>ROUND((BC83-BD83),5)</f>
        <v>-1285.9000000000001</v>
      </c>
      <c r="BF83" s="5">
        <f>ROUND(IF(BD83=0, IF(BC83=0, 0, 1), BC83/BD83),5)</f>
        <v>0.93877999999999995</v>
      </c>
    </row>
    <row r="84" spans="1:58" x14ac:dyDescent="0.35">
      <c r="A84" s="1"/>
      <c r="B84" s="1"/>
      <c r="C84" s="1"/>
      <c r="D84" s="1"/>
      <c r="E84" s="1" t="s">
        <v>93</v>
      </c>
      <c r="F84" s="1"/>
      <c r="G84" s="1"/>
      <c r="H84" s="1"/>
      <c r="I84" s="1"/>
      <c r="J84" s="4"/>
      <c r="K84" s="4"/>
      <c r="L84" s="4"/>
      <c r="M84" s="5"/>
      <c r="N84" s="4"/>
      <c r="O84" s="4"/>
      <c r="P84" s="4"/>
      <c r="Q84" s="5"/>
      <c r="R84" s="4"/>
      <c r="S84" s="4"/>
      <c r="T84" s="4"/>
      <c r="U84" s="5"/>
      <c r="V84" s="4"/>
      <c r="W84" s="4"/>
      <c r="X84" s="4"/>
      <c r="Y84" s="5"/>
      <c r="Z84" s="4"/>
      <c r="AA84" s="4"/>
      <c r="AB84" s="4"/>
      <c r="AC84" s="5"/>
      <c r="AD84" s="4"/>
      <c r="AE84" s="4"/>
      <c r="AF84" s="4"/>
      <c r="AG84" s="5"/>
      <c r="AH84" s="4"/>
      <c r="AI84" s="4"/>
      <c r="AJ84" s="4"/>
      <c r="AK84" s="5"/>
      <c r="AL84" s="4"/>
      <c r="AM84" s="4"/>
      <c r="AN84" s="4"/>
      <c r="AO84" s="5"/>
      <c r="AP84" s="4"/>
      <c r="AQ84" s="4"/>
      <c r="AR84" s="4"/>
      <c r="AS84" s="5"/>
      <c r="AT84" s="4"/>
      <c r="AU84" s="4"/>
      <c r="AV84" s="4"/>
      <c r="AW84" s="5"/>
      <c r="AX84" s="4"/>
      <c r="AY84" s="4"/>
      <c r="AZ84" s="4"/>
      <c r="BA84" s="5"/>
      <c r="BB84" s="5"/>
      <c r="BC84" s="4"/>
      <c r="BD84" s="4"/>
      <c r="BE84" s="4"/>
      <c r="BF84" s="5"/>
    </row>
    <row r="85" spans="1:58" x14ac:dyDescent="0.35">
      <c r="A85" s="1"/>
      <c r="B85" s="1"/>
      <c r="C85" s="1"/>
      <c r="D85" s="1"/>
      <c r="E85" s="1"/>
      <c r="F85" s="1" t="s">
        <v>94</v>
      </c>
      <c r="G85" s="1"/>
      <c r="H85" s="1"/>
      <c r="I85" s="1"/>
      <c r="J85" s="4"/>
      <c r="K85" s="4"/>
      <c r="L85" s="4"/>
      <c r="M85" s="5"/>
      <c r="N85" s="4"/>
      <c r="O85" s="4"/>
      <c r="P85" s="4"/>
      <c r="Q85" s="5"/>
      <c r="R85" s="4"/>
      <c r="S85" s="4"/>
      <c r="T85" s="4"/>
      <c r="U85" s="5"/>
      <c r="V85" s="4"/>
      <c r="W85" s="4"/>
      <c r="X85" s="4"/>
      <c r="Y85" s="5"/>
      <c r="Z85" s="4"/>
      <c r="AA85" s="4"/>
      <c r="AB85" s="4"/>
      <c r="AC85" s="5"/>
      <c r="AD85" s="4"/>
      <c r="AE85" s="4"/>
      <c r="AF85" s="4"/>
      <c r="AG85" s="5"/>
      <c r="AH85" s="4"/>
      <c r="AI85" s="4"/>
      <c r="AJ85" s="4"/>
      <c r="AK85" s="5"/>
      <c r="AL85" s="4"/>
      <c r="AM85" s="4"/>
      <c r="AN85" s="4"/>
      <c r="AO85" s="5"/>
      <c r="AP85" s="4"/>
      <c r="AQ85" s="4"/>
      <c r="AR85" s="4"/>
      <c r="AS85" s="5"/>
      <c r="AT85" s="4"/>
      <c r="AU85" s="4"/>
      <c r="AV85" s="4"/>
      <c r="AW85" s="5"/>
      <c r="AX85" s="4"/>
      <c r="AY85" s="4"/>
      <c r="AZ85" s="4"/>
      <c r="BA85" s="5"/>
      <c r="BB85" s="5"/>
      <c r="BC85" s="4"/>
      <c r="BD85" s="4"/>
      <c r="BE85" s="4"/>
      <c r="BF85" s="5"/>
    </row>
    <row r="86" spans="1:58" x14ac:dyDescent="0.35">
      <c r="A86" s="1"/>
      <c r="B86" s="1"/>
      <c r="C86" s="1"/>
      <c r="D86" s="1"/>
      <c r="E86" s="1"/>
      <c r="F86" s="1"/>
      <c r="G86" s="1" t="s">
        <v>95</v>
      </c>
      <c r="H86" s="1"/>
      <c r="I86" s="1"/>
      <c r="J86" s="4"/>
      <c r="K86" s="4"/>
      <c r="L86" s="4"/>
      <c r="M86" s="5"/>
      <c r="N86" s="4"/>
      <c r="O86" s="4"/>
      <c r="P86" s="4"/>
      <c r="Q86" s="5"/>
      <c r="R86" s="4"/>
      <c r="S86" s="4"/>
      <c r="T86" s="4"/>
      <c r="U86" s="5"/>
      <c r="V86" s="4"/>
      <c r="W86" s="4"/>
      <c r="X86" s="4"/>
      <c r="Y86" s="5"/>
      <c r="Z86" s="4"/>
      <c r="AA86" s="4"/>
      <c r="AB86" s="4"/>
      <c r="AC86" s="5"/>
      <c r="AD86" s="4"/>
      <c r="AE86" s="4"/>
      <c r="AF86" s="4"/>
      <c r="AG86" s="5"/>
      <c r="AH86" s="4"/>
      <c r="AI86" s="4"/>
      <c r="AJ86" s="4"/>
      <c r="AK86" s="5"/>
      <c r="AL86" s="4"/>
      <c r="AM86" s="4"/>
      <c r="AN86" s="4"/>
      <c r="AO86" s="5"/>
      <c r="AP86" s="4"/>
      <c r="AQ86" s="4"/>
      <c r="AR86" s="4"/>
      <c r="AS86" s="5"/>
      <c r="AT86" s="4"/>
      <c r="AU86" s="4"/>
      <c r="AV86" s="4"/>
      <c r="AW86" s="5"/>
      <c r="AX86" s="4"/>
      <c r="AY86" s="4"/>
      <c r="AZ86" s="4"/>
      <c r="BA86" s="5"/>
      <c r="BB86" s="5"/>
      <c r="BC86" s="4"/>
      <c r="BD86" s="4"/>
      <c r="BE86" s="4"/>
      <c r="BF86" s="5"/>
    </row>
    <row r="87" spans="1:58" ht="15" thickBot="1" x14ac:dyDescent="0.4">
      <c r="A87" s="1"/>
      <c r="B87" s="1"/>
      <c r="C87" s="1"/>
      <c r="D87" s="1"/>
      <c r="E87" s="1"/>
      <c r="F87" s="1"/>
      <c r="G87" s="1"/>
      <c r="H87" s="1" t="s">
        <v>96</v>
      </c>
      <c r="I87" s="1"/>
      <c r="J87" s="6">
        <v>0</v>
      </c>
      <c r="K87" s="4"/>
      <c r="L87" s="4"/>
      <c r="M87" s="5"/>
      <c r="N87" s="6">
        <v>0</v>
      </c>
      <c r="O87" s="4"/>
      <c r="P87" s="4"/>
      <c r="Q87" s="5"/>
      <c r="R87" s="6">
        <v>0</v>
      </c>
      <c r="S87" s="4"/>
      <c r="T87" s="4"/>
      <c r="U87" s="5"/>
      <c r="V87" s="6">
        <v>0</v>
      </c>
      <c r="W87" s="4"/>
      <c r="X87" s="4"/>
      <c r="Y87" s="5"/>
      <c r="Z87" s="6">
        <v>0</v>
      </c>
      <c r="AA87" s="4"/>
      <c r="AB87" s="4"/>
      <c r="AC87" s="5"/>
      <c r="AD87" s="6">
        <v>0</v>
      </c>
      <c r="AE87" s="4"/>
      <c r="AF87" s="4"/>
      <c r="AG87" s="5"/>
      <c r="AH87" s="6">
        <v>2800</v>
      </c>
      <c r="AI87" s="6">
        <v>0</v>
      </c>
      <c r="AJ87" s="6">
        <f>ROUND((AH87-AI87),5)</f>
        <v>2800</v>
      </c>
      <c r="AK87" s="7">
        <f>ROUND(IF(AI87=0, IF(AH87=0, 0, 1), AH87/AI87),5)</f>
        <v>1</v>
      </c>
      <c r="AL87" s="6">
        <v>0</v>
      </c>
      <c r="AM87" s="6">
        <v>0</v>
      </c>
      <c r="AN87" s="6">
        <f>ROUND((AL87-AM87),5)</f>
        <v>0</v>
      </c>
      <c r="AO87" s="7">
        <f>ROUND(IF(AM87=0, IF(AL87=0, 0, 1), AL87/AM87),5)</f>
        <v>0</v>
      </c>
      <c r="AP87" s="6">
        <v>0</v>
      </c>
      <c r="AQ87" s="6">
        <v>0</v>
      </c>
      <c r="AR87" s="6">
        <f>ROUND((AP87-AQ87),5)</f>
        <v>0</v>
      </c>
      <c r="AS87" s="7">
        <f>ROUND(IF(AQ87=0, IF(AP87=0, 0, 1), AP87/AQ87),5)</f>
        <v>0</v>
      </c>
      <c r="AT87" s="6">
        <v>0</v>
      </c>
      <c r="AU87" s="6">
        <v>0</v>
      </c>
      <c r="AV87" s="6">
        <f>ROUND((AT87-AU87),5)</f>
        <v>0</v>
      </c>
      <c r="AW87" s="7">
        <f>ROUND(IF(AU87=0, IF(AT87=0, 0, 1), AT87/AU87),5)</f>
        <v>0</v>
      </c>
      <c r="AX87" s="6">
        <v>0</v>
      </c>
      <c r="AY87" s="6">
        <v>0</v>
      </c>
      <c r="AZ87" s="6">
        <f>ROUND((AX87-AY87),5)</f>
        <v>0</v>
      </c>
      <c r="BA87" s="7">
        <f>ROUND(IF(AY87=0, IF(AX87=0, 0, 1), AX87/AY87),5)</f>
        <v>0</v>
      </c>
      <c r="BB87" s="7"/>
      <c r="BC87" s="6">
        <f>ROUND(J87+N87+R87+V87+Z87+AD87+AH87+AL87+AP87+AT87+AX87,5)</f>
        <v>2800</v>
      </c>
      <c r="BD87" s="6">
        <f>ROUND(K87+O87+S87+W87+AA87+AE87+AI87+AM87+AQ87+AU87+AY87,5)</f>
        <v>0</v>
      </c>
      <c r="BE87" s="6">
        <f>ROUND((BC87-BD87),5)</f>
        <v>2800</v>
      </c>
      <c r="BF87" s="7">
        <f>ROUND(IF(BD87=0, IF(BC87=0, 0, 1), BC87/BD87),5)</f>
        <v>1</v>
      </c>
    </row>
    <row r="88" spans="1:58" x14ac:dyDescent="0.35">
      <c r="A88" s="1"/>
      <c r="B88" s="1"/>
      <c r="C88" s="1"/>
      <c r="D88" s="1"/>
      <c r="E88" s="1"/>
      <c r="F88" s="1"/>
      <c r="G88" s="1" t="s">
        <v>97</v>
      </c>
      <c r="H88" s="1"/>
      <c r="I88" s="1"/>
      <c r="J88" s="4">
        <f>ROUND(SUM(J86:J87),5)</f>
        <v>0</v>
      </c>
      <c r="K88" s="4"/>
      <c r="L88" s="4"/>
      <c r="M88" s="5"/>
      <c r="N88" s="4">
        <f>ROUND(SUM(N86:N87),5)</f>
        <v>0</v>
      </c>
      <c r="O88" s="4"/>
      <c r="P88" s="4"/>
      <c r="Q88" s="5"/>
      <c r="R88" s="4">
        <f>ROUND(SUM(R86:R87),5)</f>
        <v>0</v>
      </c>
      <c r="S88" s="4"/>
      <c r="T88" s="4"/>
      <c r="U88" s="5"/>
      <c r="V88" s="4">
        <f>ROUND(SUM(V86:V87),5)</f>
        <v>0</v>
      </c>
      <c r="W88" s="4"/>
      <c r="X88" s="4"/>
      <c r="Y88" s="5"/>
      <c r="Z88" s="4">
        <f>ROUND(SUM(Z86:Z87),5)</f>
        <v>0</v>
      </c>
      <c r="AA88" s="4"/>
      <c r="AB88" s="4"/>
      <c r="AC88" s="5"/>
      <c r="AD88" s="4">
        <f>ROUND(SUM(AD86:AD87),5)</f>
        <v>0</v>
      </c>
      <c r="AE88" s="4"/>
      <c r="AF88" s="4"/>
      <c r="AG88" s="5"/>
      <c r="AH88" s="4">
        <f>ROUND(SUM(AH86:AH87),5)</f>
        <v>2800</v>
      </c>
      <c r="AI88" s="4">
        <f>ROUND(SUM(AI86:AI87),5)</f>
        <v>0</v>
      </c>
      <c r="AJ88" s="4">
        <f>ROUND((AH88-AI88),5)</f>
        <v>2800</v>
      </c>
      <c r="AK88" s="5">
        <f>ROUND(IF(AI88=0, IF(AH88=0, 0, 1), AH88/AI88),5)</f>
        <v>1</v>
      </c>
      <c r="AL88" s="4">
        <f>ROUND(SUM(AL86:AL87),5)</f>
        <v>0</v>
      </c>
      <c r="AM88" s="4">
        <f>ROUND(SUM(AM86:AM87),5)</f>
        <v>0</v>
      </c>
      <c r="AN88" s="4">
        <f>ROUND((AL88-AM88),5)</f>
        <v>0</v>
      </c>
      <c r="AO88" s="5">
        <f>ROUND(IF(AM88=0, IF(AL88=0, 0, 1), AL88/AM88),5)</f>
        <v>0</v>
      </c>
      <c r="AP88" s="4">
        <f>ROUND(SUM(AP86:AP87),5)</f>
        <v>0</v>
      </c>
      <c r="AQ88" s="4">
        <f>ROUND(SUM(AQ86:AQ87),5)</f>
        <v>0</v>
      </c>
      <c r="AR88" s="4">
        <f>ROUND((AP88-AQ88),5)</f>
        <v>0</v>
      </c>
      <c r="AS88" s="5">
        <f>ROUND(IF(AQ88=0, IF(AP88=0, 0, 1), AP88/AQ88),5)</f>
        <v>0</v>
      </c>
      <c r="AT88" s="4">
        <f>ROUND(SUM(AT86:AT87),5)</f>
        <v>0</v>
      </c>
      <c r="AU88" s="4">
        <f>ROUND(SUM(AU86:AU87),5)</f>
        <v>0</v>
      </c>
      <c r="AV88" s="4">
        <f>ROUND((AT88-AU88),5)</f>
        <v>0</v>
      </c>
      <c r="AW88" s="5">
        <f>ROUND(IF(AU88=0, IF(AT88=0, 0, 1), AT88/AU88),5)</f>
        <v>0</v>
      </c>
      <c r="AX88" s="4">
        <f>ROUND(SUM(AX86:AX87),5)</f>
        <v>0</v>
      </c>
      <c r="AY88" s="4">
        <f>ROUND(SUM(AY86:AY87),5)</f>
        <v>0</v>
      </c>
      <c r="AZ88" s="4">
        <f>ROUND((AX88-AY88),5)</f>
        <v>0</v>
      </c>
      <c r="BA88" s="5">
        <f>ROUND(IF(AY88=0, IF(AX88=0, 0, 1), AX88/AY88),5)</f>
        <v>0</v>
      </c>
      <c r="BB88" s="5"/>
      <c r="BC88" s="4">
        <f>ROUND(J88+N88+R88+V88+Z88+AD88+AH88+AL88+AP88+AT88+AX88,5)</f>
        <v>2800</v>
      </c>
      <c r="BD88" s="4">
        <f>ROUND(K88+O88+S88+W88+AA88+AE88+AI88+AM88+AQ88+AU88+AY88,5)</f>
        <v>0</v>
      </c>
      <c r="BE88" s="4">
        <f>ROUND((BC88-BD88),5)</f>
        <v>2800</v>
      </c>
      <c r="BF88" s="5">
        <f>ROUND(IF(BD88=0, IF(BC88=0, 0, 1), BC88/BD88),5)</f>
        <v>1</v>
      </c>
    </row>
    <row r="89" spans="1:58" x14ac:dyDescent="0.35">
      <c r="A89" s="1"/>
      <c r="B89" s="1"/>
      <c r="C89" s="1"/>
      <c r="D89" s="1"/>
      <c r="E89" s="1"/>
      <c r="F89" s="1"/>
      <c r="G89" s="1" t="s">
        <v>98</v>
      </c>
      <c r="H89" s="1"/>
      <c r="I89" s="1"/>
      <c r="J89" s="4"/>
      <c r="K89" s="4"/>
      <c r="L89" s="4"/>
      <c r="M89" s="5"/>
      <c r="N89" s="4"/>
      <c r="O89" s="4"/>
      <c r="P89" s="4"/>
      <c r="Q89" s="5"/>
      <c r="R89" s="4"/>
      <c r="S89" s="4"/>
      <c r="T89" s="4"/>
      <c r="U89" s="5"/>
      <c r="V89" s="4"/>
      <c r="W89" s="4"/>
      <c r="X89" s="4"/>
      <c r="Y89" s="5"/>
      <c r="Z89" s="4"/>
      <c r="AA89" s="4"/>
      <c r="AB89" s="4"/>
      <c r="AC89" s="5"/>
      <c r="AD89" s="4"/>
      <c r="AE89" s="4"/>
      <c r="AF89" s="4"/>
      <c r="AG89" s="5"/>
      <c r="AH89" s="4"/>
      <c r="AI89" s="4"/>
      <c r="AJ89" s="4"/>
      <c r="AK89" s="5"/>
      <c r="AL89" s="4"/>
      <c r="AM89" s="4"/>
      <c r="AN89" s="4"/>
      <c r="AO89" s="5"/>
      <c r="AP89" s="4"/>
      <c r="AQ89" s="4"/>
      <c r="AR89" s="4"/>
      <c r="AS89" s="5"/>
      <c r="AT89" s="4"/>
      <c r="AU89" s="4"/>
      <c r="AV89" s="4"/>
      <c r="AW89" s="5"/>
      <c r="AX89" s="4"/>
      <c r="AY89" s="4"/>
      <c r="AZ89" s="4"/>
      <c r="BA89" s="5"/>
      <c r="BB89" s="5"/>
      <c r="BC89" s="4"/>
      <c r="BD89" s="4"/>
      <c r="BE89" s="4"/>
      <c r="BF89" s="5"/>
    </row>
    <row r="90" spans="1:58" ht="15" thickBot="1" x14ac:dyDescent="0.4">
      <c r="A90" s="1"/>
      <c r="B90" s="1"/>
      <c r="C90" s="1"/>
      <c r="D90" s="1"/>
      <c r="E90" s="1"/>
      <c r="F90" s="1"/>
      <c r="G90" s="1"/>
      <c r="H90" s="1" t="s">
        <v>99</v>
      </c>
      <c r="I90" s="1"/>
      <c r="J90" s="8">
        <v>4126.2</v>
      </c>
      <c r="K90" s="8">
        <v>4057.12</v>
      </c>
      <c r="L90" s="8">
        <f>ROUND((J90-K90),5)</f>
        <v>69.08</v>
      </c>
      <c r="M90" s="9">
        <f>ROUND(IF(K90=0, IF(J90=0, 0, 1), J90/K90),5)</f>
        <v>1.0170300000000001</v>
      </c>
      <c r="N90" s="8">
        <v>4137.41</v>
      </c>
      <c r="O90" s="8">
        <v>4057.08</v>
      </c>
      <c r="P90" s="8">
        <f>ROUND((N90-O90),5)</f>
        <v>80.33</v>
      </c>
      <c r="Q90" s="9">
        <f>ROUND(IF(O90=0, IF(N90=0, 0, 1), N90/O90),5)</f>
        <v>1.0198</v>
      </c>
      <c r="R90" s="8">
        <v>4141.1499999999996</v>
      </c>
      <c r="S90" s="8">
        <v>4057.08</v>
      </c>
      <c r="T90" s="8">
        <f>ROUND((R90-S90),5)</f>
        <v>84.07</v>
      </c>
      <c r="U90" s="9">
        <f>ROUND(IF(S90=0, IF(R90=0, 0, 1), R90/S90),5)</f>
        <v>1.0207200000000001</v>
      </c>
      <c r="V90" s="8">
        <v>4141.1499999999996</v>
      </c>
      <c r="W90" s="8">
        <v>4057.08</v>
      </c>
      <c r="X90" s="8">
        <f>ROUND((V90-W90),5)</f>
        <v>84.07</v>
      </c>
      <c r="Y90" s="9">
        <f>ROUND(IF(W90=0, IF(V90=0, 0, 1), V90/W90),5)</f>
        <v>1.0207200000000001</v>
      </c>
      <c r="Z90" s="8">
        <v>4141.1499999999996</v>
      </c>
      <c r="AA90" s="8">
        <v>4057.08</v>
      </c>
      <c r="AB90" s="8">
        <f>ROUND((Z90-AA90),5)</f>
        <v>84.07</v>
      </c>
      <c r="AC90" s="9">
        <f>ROUND(IF(AA90=0, IF(Z90=0, 0, 1), Z90/AA90),5)</f>
        <v>1.0207200000000001</v>
      </c>
      <c r="AD90" s="8">
        <v>4141.1499999999996</v>
      </c>
      <c r="AE90" s="8">
        <v>4057.08</v>
      </c>
      <c r="AF90" s="8">
        <f>ROUND((AD90-AE90),5)</f>
        <v>84.07</v>
      </c>
      <c r="AG90" s="9">
        <f>ROUND(IF(AE90=0, IF(AD90=0, 0, 1), AD90/AE90),5)</f>
        <v>1.0207200000000001</v>
      </c>
      <c r="AH90" s="8">
        <v>4141.1499999999996</v>
      </c>
      <c r="AI90" s="8">
        <v>4057.08</v>
      </c>
      <c r="AJ90" s="8">
        <f>ROUND((AH90-AI90),5)</f>
        <v>84.07</v>
      </c>
      <c r="AK90" s="9">
        <f>ROUND(IF(AI90=0, IF(AH90=0, 0, 1), AH90/AI90),5)</f>
        <v>1.0207200000000001</v>
      </c>
      <c r="AL90" s="8">
        <v>4141.1499999999996</v>
      </c>
      <c r="AM90" s="8">
        <v>4057.08</v>
      </c>
      <c r="AN90" s="8">
        <f>ROUND((AL90-AM90),5)</f>
        <v>84.07</v>
      </c>
      <c r="AO90" s="9">
        <f>ROUND(IF(AM90=0, IF(AL90=0, 0, 1), AL90/AM90),5)</f>
        <v>1.0207200000000001</v>
      </c>
      <c r="AP90" s="8">
        <v>4141.1499999999996</v>
      </c>
      <c r="AQ90" s="8">
        <v>4057.08</v>
      </c>
      <c r="AR90" s="8">
        <f>ROUND((AP90-AQ90),5)</f>
        <v>84.07</v>
      </c>
      <c r="AS90" s="9">
        <f>ROUND(IF(AQ90=0, IF(AP90=0, 0, 1), AP90/AQ90),5)</f>
        <v>1.0207200000000001</v>
      </c>
      <c r="AT90" s="8">
        <v>4141.1499999999996</v>
      </c>
      <c r="AU90" s="8">
        <v>4057.08</v>
      </c>
      <c r="AV90" s="8">
        <f>ROUND((AT90-AU90),5)</f>
        <v>84.07</v>
      </c>
      <c r="AW90" s="9">
        <f>ROUND(IF(AU90=0, IF(AT90=0, 0, 1), AT90/AU90),5)</f>
        <v>1.0207200000000001</v>
      </c>
      <c r="AX90" s="8">
        <v>4141.1499999999996</v>
      </c>
      <c r="AY90" s="8">
        <v>4057.08</v>
      </c>
      <c r="AZ90" s="8">
        <f>ROUND((AX90-AY90),5)</f>
        <v>84.07</v>
      </c>
      <c r="BA90" s="9">
        <f>ROUND(IF(AY90=0, IF(AX90=0, 0, 1), AX90/AY90),5)</f>
        <v>1.0207200000000001</v>
      </c>
      <c r="BB90" s="9"/>
      <c r="BC90" s="8">
        <f>ROUND(J90+N90+R90+V90+Z90+AD90+AH90+AL90+AP90+AT90+AX90,5)</f>
        <v>45533.96</v>
      </c>
      <c r="BD90" s="8">
        <f>ROUND(K90+O90+S90+W90+AA90+AE90+AI90+AM90+AQ90+AU90+AY90,5)</f>
        <v>44627.92</v>
      </c>
      <c r="BE90" s="8">
        <f>ROUND((BC90-BD90),5)</f>
        <v>906.04</v>
      </c>
      <c r="BF90" s="9">
        <f>ROUND(IF(BD90=0, IF(BC90=0, 0, 1), BC90/BD90),5)</f>
        <v>1.0203</v>
      </c>
    </row>
    <row r="91" spans="1:58" ht="15" thickBot="1" x14ac:dyDescent="0.4">
      <c r="A91" s="1"/>
      <c r="B91" s="1"/>
      <c r="C91" s="1"/>
      <c r="D91" s="1"/>
      <c r="E91" s="1"/>
      <c r="F91" s="1"/>
      <c r="G91" s="1" t="s">
        <v>100</v>
      </c>
      <c r="H91" s="1"/>
      <c r="I91" s="1"/>
      <c r="J91" s="10">
        <f>ROUND(SUM(J89:J90),5)</f>
        <v>4126.2</v>
      </c>
      <c r="K91" s="10">
        <f>ROUND(SUM(K89:K90),5)</f>
        <v>4057.12</v>
      </c>
      <c r="L91" s="10">
        <f>ROUND((J91-K91),5)</f>
        <v>69.08</v>
      </c>
      <c r="M91" s="11">
        <f>ROUND(IF(K91=0, IF(J91=0, 0, 1), J91/K91),5)</f>
        <v>1.0170300000000001</v>
      </c>
      <c r="N91" s="10">
        <f>ROUND(SUM(N89:N90),5)</f>
        <v>4137.41</v>
      </c>
      <c r="O91" s="10">
        <f>ROUND(SUM(O89:O90),5)</f>
        <v>4057.08</v>
      </c>
      <c r="P91" s="10">
        <f>ROUND((N91-O91),5)</f>
        <v>80.33</v>
      </c>
      <c r="Q91" s="11">
        <f>ROUND(IF(O91=0, IF(N91=0, 0, 1), N91/O91),5)</f>
        <v>1.0198</v>
      </c>
      <c r="R91" s="10">
        <f>ROUND(SUM(R89:R90),5)</f>
        <v>4141.1499999999996</v>
      </c>
      <c r="S91" s="10">
        <f>ROUND(SUM(S89:S90),5)</f>
        <v>4057.08</v>
      </c>
      <c r="T91" s="10">
        <f>ROUND((R91-S91),5)</f>
        <v>84.07</v>
      </c>
      <c r="U91" s="11">
        <f>ROUND(IF(S91=0, IF(R91=0, 0, 1), R91/S91),5)</f>
        <v>1.0207200000000001</v>
      </c>
      <c r="V91" s="10">
        <f>ROUND(SUM(V89:V90),5)</f>
        <v>4141.1499999999996</v>
      </c>
      <c r="W91" s="10">
        <f>ROUND(SUM(W89:W90),5)</f>
        <v>4057.08</v>
      </c>
      <c r="X91" s="10">
        <f>ROUND((V91-W91),5)</f>
        <v>84.07</v>
      </c>
      <c r="Y91" s="11">
        <f>ROUND(IF(W91=0, IF(V91=0, 0, 1), V91/W91),5)</f>
        <v>1.0207200000000001</v>
      </c>
      <c r="Z91" s="10">
        <f>ROUND(SUM(Z89:Z90),5)</f>
        <v>4141.1499999999996</v>
      </c>
      <c r="AA91" s="10">
        <f>ROUND(SUM(AA89:AA90),5)</f>
        <v>4057.08</v>
      </c>
      <c r="AB91" s="10">
        <f>ROUND((Z91-AA91),5)</f>
        <v>84.07</v>
      </c>
      <c r="AC91" s="11">
        <f>ROUND(IF(AA91=0, IF(Z91=0, 0, 1), Z91/AA91),5)</f>
        <v>1.0207200000000001</v>
      </c>
      <c r="AD91" s="10">
        <f>ROUND(SUM(AD89:AD90),5)</f>
        <v>4141.1499999999996</v>
      </c>
      <c r="AE91" s="10">
        <f>ROUND(SUM(AE89:AE90),5)</f>
        <v>4057.08</v>
      </c>
      <c r="AF91" s="10">
        <f>ROUND((AD91-AE91),5)</f>
        <v>84.07</v>
      </c>
      <c r="AG91" s="11">
        <f>ROUND(IF(AE91=0, IF(AD91=0, 0, 1), AD91/AE91),5)</f>
        <v>1.0207200000000001</v>
      </c>
      <c r="AH91" s="10">
        <f>ROUND(SUM(AH89:AH90),5)</f>
        <v>4141.1499999999996</v>
      </c>
      <c r="AI91" s="10">
        <f>ROUND(SUM(AI89:AI90),5)</f>
        <v>4057.08</v>
      </c>
      <c r="AJ91" s="10">
        <f>ROUND((AH91-AI91),5)</f>
        <v>84.07</v>
      </c>
      <c r="AK91" s="11">
        <f>ROUND(IF(AI91=0, IF(AH91=0, 0, 1), AH91/AI91),5)</f>
        <v>1.0207200000000001</v>
      </c>
      <c r="AL91" s="10">
        <f>ROUND(SUM(AL89:AL90),5)</f>
        <v>4141.1499999999996</v>
      </c>
      <c r="AM91" s="10">
        <f>ROUND(SUM(AM89:AM90),5)</f>
        <v>4057.08</v>
      </c>
      <c r="AN91" s="10">
        <f>ROUND((AL91-AM91),5)</f>
        <v>84.07</v>
      </c>
      <c r="AO91" s="11">
        <f>ROUND(IF(AM91=0, IF(AL91=0, 0, 1), AL91/AM91),5)</f>
        <v>1.0207200000000001</v>
      </c>
      <c r="AP91" s="10">
        <f>ROUND(SUM(AP89:AP90),5)</f>
        <v>4141.1499999999996</v>
      </c>
      <c r="AQ91" s="10">
        <f>ROUND(SUM(AQ89:AQ90),5)</f>
        <v>4057.08</v>
      </c>
      <c r="AR91" s="10">
        <f>ROUND((AP91-AQ91),5)</f>
        <v>84.07</v>
      </c>
      <c r="AS91" s="11">
        <f>ROUND(IF(AQ91=0, IF(AP91=0, 0, 1), AP91/AQ91),5)</f>
        <v>1.0207200000000001</v>
      </c>
      <c r="AT91" s="10">
        <f>ROUND(SUM(AT89:AT90),5)</f>
        <v>4141.1499999999996</v>
      </c>
      <c r="AU91" s="10">
        <f>ROUND(SUM(AU89:AU90),5)</f>
        <v>4057.08</v>
      </c>
      <c r="AV91" s="10">
        <f>ROUND((AT91-AU91),5)</f>
        <v>84.07</v>
      </c>
      <c r="AW91" s="11">
        <f>ROUND(IF(AU91=0, IF(AT91=0, 0, 1), AT91/AU91),5)</f>
        <v>1.0207200000000001</v>
      </c>
      <c r="AX91" s="10">
        <f>ROUND(SUM(AX89:AX90),5)</f>
        <v>4141.1499999999996</v>
      </c>
      <c r="AY91" s="10">
        <f>ROUND(SUM(AY89:AY90),5)</f>
        <v>4057.08</v>
      </c>
      <c r="AZ91" s="10">
        <f>ROUND((AX91-AY91),5)</f>
        <v>84.07</v>
      </c>
      <c r="BA91" s="11">
        <f>ROUND(IF(AY91=0, IF(AX91=0, 0, 1), AX91/AY91),5)</f>
        <v>1.0207200000000001</v>
      </c>
      <c r="BB91" s="11"/>
      <c r="BC91" s="10">
        <f>ROUND(J91+N91+R91+V91+Z91+AD91+AH91+AL91+AP91+AT91+AX91,5)</f>
        <v>45533.96</v>
      </c>
      <c r="BD91" s="10">
        <f>ROUND(K91+O91+S91+W91+AA91+AE91+AI91+AM91+AQ91+AU91+AY91,5)</f>
        <v>44627.92</v>
      </c>
      <c r="BE91" s="10">
        <f>ROUND((BC91-BD91),5)</f>
        <v>906.04</v>
      </c>
      <c r="BF91" s="11">
        <f>ROUND(IF(BD91=0, IF(BC91=0, 0, 1), BC91/BD91),5)</f>
        <v>1.0203</v>
      </c>
    </row>
    <row r="92" spans="1:58" ht="15" thickBot="1" x14ac:dyDescent="0.4">
      <c r="A92" s="1"/>
      <c r="B92" s="1"/>
      <c r="C92" s="1"/>
      <c r="D92" s="1"/>
      <c r="E92" s="1"/>
      <c r="F92" s="1" t="s">
        <v>101</v>
      </c>
      <c r="G92" s="1"/>
      <c r="H92" s="1"/>
      <c r="I92" s="1"/>
      <c r="J92" s="10">
        <f>ROUND(J85+J88+J91,5)</f>
        <v>4126.2</v>
      </c>
      <c r="K92" s="10">
        <f>ROUND(K85+K88+K91,5)</f>
        <v>4057.12</v>
      </c>
      <c r="L92" s="10">
        <f>ROUND((J92-K92),5)</f>
        <v>69.08</v>
      </c>
      <c r="M92" s="11">
        <f>ROUND(IF(K92=0, IF(J92=0, 0, 1), J92/K92),5)</f>
        <v>1.0170300000000001</v>
      </c>
      <c r="N92" s="10">
        <f>ROUND(N85+N88+N91,5)</f>
        <v>4137.41</v>
      </c>
      <c r="O92" s="10">
        <f>ROUND(O85+O88+O91,5)</f>
        <v>4057.08</v>
      </c>
      <c r="P92" s="10">
        <f>ROUND((N92-O92),5)</f>
        <v>80.33</v>
      </c>
      <c r="Q92" s="11">
        <f>ROUND(IF(O92=0, IF(N92=0, 0, 1), N92/O92),5)</f>
        <v>1.0198</v>
      </c>
      <c r="R92" s="10">
        <f>ROUND(R85+R88+R91,5)</f>
        <v>4141.1499999999996</v>
      </c>
      <c r="S92" s="10">
        <f>ROUND(S85+S88+S91,5)</f>
        <v>4057.08</v>
      </c>
      <c r="T92" s="10">
        <f>ROUND((R92-S92),5)</f>
        <v>84.07</v>
      </c>
      <c r="U92" s="11">
        <f>ROUND(IF(S92=0, IF(R92=0, 0, 1), R92/S92),5)</f>
        <v>1.0207200000000001</v>
      </c>
      <c r="V92" s="10">
        <f>ROUND(V85+V88+V91,5)</f>
        <v>4141.1499999999996</v>
      </c>
      <c r="W92" s="10">
        <f>ROUND(W85+W88+W91,5)</f>
        <v>4057.08</v>
      </c>
      <c r="X92" s="10">
        <f>ROUND((V92-W92),5)</f>
        <v>84.07</v>
      </c>
      <c r="Y92" s="11">
        <f>ROUND(IF(W92=0, IF(V92=0, 0, 1), V92/W92),5)</f>
        <v>1.0207200000000001</v>
      </c>
      <c r="Z92" s="10">
        <f>ROUND(Z85+Z88+Z91,5)</f>
        <v>4141.1499999999996</v>
      </c>
      <c r="AA92" s="10">
        <f>ROUND(AA85+AA88+AA91,5)</f>
        <v>4057.08</v>
      </c>
      <c r="AB92" s="10">
        <f>ROUND((Z92-AA92),5)</f>
        <v>84.07</v>
      </c>
      <c r="AC92" s="11">
        <f>ROUND(IF(AA92=0, IF(Z92=0, 0, 1), Z92/AA92),5)</f>
        <v>1.0207200000000001</v>
      </c>
      <c r="AD92" s="10">
        <f>ROUND(AD85+AD88+AD91,5)</f>
        <v>4141.1499999999996</v>
      </c>
      <c r="AE92" s="10">
        <f>ROUND(AE85+AE88+AE91,5)</f>
        <v>4057.08</v>
      </c>
      <c r="AF92" s="10">
        <f>ROUND((AD92-AE92),5)</f>
        <v>84.07</v>
      </c>
      <c r="AG92" s="11">
        <f>ROUND(IF(AE92=0, IF(AD92=0, 0, 1), AD92/AE92),5)</f>
        <v>1.0207200000000001</v>
      </c>
      <c r="AH92" s="10">
        <f>ROUND(AH85+AH88+AH91,5)</f>
        <v>6941.15</v>
      </c>
      <c r="AI92" s="10">
        <f>ROUND(AI85+AI88+AI91,5)</f>
        <v>4057.08</v>
      </c>
      <c r="AJ92" s="10">
        <f>ROUND((AH92-AI92),5)</f>
        <v>2884.07</v>
      </c>
      <c r="AK92" s="11">
        <f>ROUND(IF(AI92=0, IF(AH92=0, 0, 1), AH92/AI92),5)</f>
        <v>1.7108699999999999</v>
      </c>
      <c r="AL92" s="10">
        <f>ROUND(AL85+AL88+AL91,5)</f>
        <v>4141.1499999999996</v>
      </c>
      <c r="AM92" s="10">
        <f>ROUND(AM85+AM88+AM91,5)</f>
        <v>4057.08</v>
      </c>
      <c r="AN92" s="10">
        <f>ROUND((AL92-AM92),5)</f>
        <v>84.07</v>
      </c>
      <c r="AO92" s="11">
        <f>ROUND(IF(AM92=0, IF(AL92=0, 0, 1), AL92/AM92),5)</f>
        <v>1.0207200000000001</v>
      </c>
      <c r="AP92" s="10">
        <f>ROUND(AP85+AP88+AP91,5)</f>
        <v>4141.1499999999996</v>
      </c>
      <c r="AQ92" s="10">
        <f>ROUND(AQ85+AQ88+AQ91,5)</f>
        <v>4057.08</v>
      </c>
      <c r="AR92" s="10">
        <f>ROUND((AP92-AQ92),5)</f>
        <v>84.07</v>
      </c>
      <c r="AS92" s="11">
        <f>ROUND(IF(AQ92=0, IF(AP92=0, 0, 1), AP92/AQ92),5)</f>
        <v>1.0207200000000001</v>
      </c>
      <c r="AT92" s="10">
        <f>ROUND(AT85+AT88+AT91,5)</f>
        <v>4141.1499999999996</v>
      </c>
      <c r="AU92" s="10">
        <f>ROUND(AU85+AU88+AU91,5)</f>
        <v>4057.08</v>
      </c>
      <c r="AV92" s="10">
        <f>ROUND((AT92-AU92),5)</f>
        <v>84.07</v>
      </c>
      <c r="AW92" s="11">
        <f>ROUND(IF(AU92=0, IF(AT92=0, 0, 1), AT92/AU92),5)</f>
        <v>1.0207200000000001</v>
      </c>
      <c r="AX92" s="10">
        <f>ROUND(AX85+AX88+AX91,5)</f>
        <v>4141.1499999999996</v>
      </c>
      <c r="AY92" s="10">
        <f>ROUND(AY85+AY88+AY91,5)</f>
        <v>4057.08</v>
      </c>
      <c r="AZ92" s="10">
        <f>ROUND((AX92-AY92),5)</f>
        <v>84.07</v>
      </c>
      <c r="BA92" s="11">
        <f>ROUND(IF(AY92=0, IF(AX92=0, 0, 1), AX92/AY92),5)</f>
        <v>1.0207200000000001</v>
      </c>
      <c r="BB92" s="11"/>
      <c r="BC92" s="10">
        <f>ROUND(J92+N92+R92+V92+Z92+AD92+AH92+AL92+AP92+AT92+AX92,5)</f>
        <v>48333.96</v>
      </c>
      <c r="BD92" s="10">
        <f>ROUND(K92+O92+S92+W92+AA92+AE92+AI92+AM92+AQ92+AU92+AY92,5)</f>
        <v>44627.92</v>
      </c>
      <c r="BE92" s="10">
        <f>ROUND((BC92-BD92),5)</f>
        <v>3706.04</v>
      </c>
      <c r="BF92" s="11">
        <f>ROUND(IF(BD92=0, IF(BC92=0, 0, 1), BC92/BD92),5)</f>
        <v>1.08304</v>
      </c>
    </row>
    <row r="93" spans="1:58" ht="15" thickBot="1" x14ac:dyDescent="0.4">
      <c r="A93" s="1"/>
      <c r="B93" s="1"/>
      <c r="C93" s="1"/>
      <c r="D93" s="1"/>
      <c r="E93" s="1" t="s">
        <v>102</v>
      </c>
      <c r="F93" s="1"/>
      <c r="G93" s="1"/>
      <c r="H93" s="1"/>
      <c r="I93" s="1"/>
      <c r="J93" s="10">
        <f>ROUND(J84+J92,5)</f>
        <v>4126.2</v>
      </c>
      <c r="K93" s="10">
        <f>ROUND(K84+K92,5)</f>
        <v>4057.12</v>
      </c>
      <c r="L93" s="10">
        <f>ROUND((J93-K93),5)</f>
        <v>69.08</v>
      </c>
      <c r="M93" s="11">
        <f>ROUND(IF(K93=0, IF(J93=0, 0, 1), J93/K93),5)</f>
        <v>1.0170300000000001</v>
      </c>
      <c r="N93" s="10">
        <f>ROUND(N84+N92,5)</f>
        <v>4137.41</v>
      </c>
      <c r="O93" s="10">
        <f>ROUND(O84+O92,5)</f>
        <v>4057.08</v>
      </c>
      <c r="P93" s="10">
        <f>ROUND((N93-O93),5)</f>
        <v>80.33</v>
      </c>
      <c r="Q93" s="11">
        <f>ROUND(IF(O93=0, IF(N93=0, 0, 1), N93/O93),5)</f>
        <v>1.0198</v>
      </c>
      <c r="R93" s="10">
        <f>ROUND(R84+R92,5)</f>
        <v>4141.1499999999996</v>
      </c>
      <c r="S93" s="10">
        <f>ROUND(S84+S92,5)</f>
        <v>4057.08</v>
      </c>
      <c r="T93" s="10">
        <f>ROUND((R93-S93),5)</f>
        <v>84.07</v>
      </c>
      <c r="U93" s="11">
        <f>ROUND(IF(S93=0, IF(R93=0, 0, 1), R93/S93),5)</f>
        <v>1.0207200000000001</v>
      </c>
      <c r="V93" s="10">
        <f>ROUND(V84+V92,5)</f>
        <v>4141.1499999999996</v>
      </c>
      <c r="W93" s="10">
        <f>ROUND(W84+W92,5)</f>
        <v>4057.08</v>
      </c>
      <c r="X93" s="10">
        <f>ROUND((V93-W93),5)</f>
        <v>84.07</v>
      </c>
      <c r="Y93" s="11">
        <f>ROUND(IF(W93=0, IF(V93=0, 0, 1), V93/W93),5)</f>
        <v>1.0207200000000001</v>
      </c>
      <c r="Z93" s="10">
        <f>ROUND(Z84+Z92,5)</f>
        <v>4141.1499999999996</v>
      </c>
      <c r="AA93" s="10">
        <f>ROUND(AA84+AA92,5)</f>
        <v>4057.08</v>
      </c>
      <c r="AB93" s="10">
        <f>ROUND((Z93-AA93),5)</f>
        <v>84.07</v>
      </c>
      <c r="AC93" s="11">
        <f>ROUND(IF(AA93=0, IF(Z93=0, 0, 1), Z93/AA93),5)</f>
        <v>1.0207200000000001</v>
      </c>
      <c r="AD93" s="10">
        <f>ROUND(AD84+AD92,5)</f>
        <v>4141.1499999999996</v>
      </c>
      <c r="AE93" s="10">
        <f>ROUND(AE84+AE92,5)</f>
        <v>4057.08</v>
      </c>
      <c r="AF93" s="10">
        <f>ROUND((AD93-AE93),5)</f>
        <v>84.07</v>
      </c>
      <c r="AG93" s="11">
        <f>ROUND(IF(AE93=0, IF(AD93=0, 0, 1), AD93/AE93),5)</f>
        <v>1.0207200000000001</v>
      </c>
      <c r="AH93" s="10">
        <f>ROUND(AH84+AH92,5)</f>
        <v>6941.15</v>
      </c>
      <c r="AI93" s="10">
        <f>ROUND(AI84+AI92,5)</f>
        <v>4057.08</v>
      </c>
      <c r="AJ93" s="10">
        <f>ROUND((AH93-AI93),5)</f>
        <v>2884.07</v>
      </c>
      <c r="AK93" s="11">
        <f>ROUND(IF(AI93=0, IF(AH93=0, 0, 1), AH93/AI93),5)</f>
        <v>1.7108699999999999</v>
      </c>
      <c r="AL93" s="10">
        <f>ROUND(AL84+AL92,5)</f>
        <v>4141.1499999999996</v>
      </c>
      <c r="AM93" s="10">
        <f>ROUND(AM84+AM92,5)</f>
        <v>4057.08</v>
      </c>
      <c r="AN93" s="10">
        <f>ROUND((AL93-AM93),5)</f>
        <v>84.07</v>
      </c>
      <c r="AO93" s="11">
        <f>ROUND(IF(AM93=0, IF(AL93=0, 0, 1), AL93/AM93),5)</f>
        <v>1.0207200000000001</v>
      </c>
      <c r="AP93" s="10">
        <f>ROUND(AP84+AP92,5)</f>
        <v>4141.1499999999996</v>
      </c>
      <c r="AQ93" s="10">
        <f>ROUND(AQ84+AQ92,5)</f>
        <v>4057.08</v>
      </c>
      <c r="AR93" s="10">
        <f>ROUND((AP93-AQ93),5)</f>
        <v>84.07</v>
      </c>
      <c r="AS93" s="11">
        <f>ROUND(IF(AQ93=0, IF(AP93=0, 0, 1), AP93/AQ93),5)</f>
        <v>1.0207200000000001</v>
      </c>
      <c r="AT93" s="10">
        <f>ROUND(AT84+AT92,5)</f>
        <v>4141.1499999999996</v>
      </c>
      <c r="AU93" s="10">
        <f>ROUND(AU84+AU92,5)</f>
        <v>4057.08</v>
      </c>
      <c r="AV93" s="10">
        <f>ROUND((AT93-AU93),5)</f>
        <v>84.07</v>
      </c>
      <c r="AW93" s="11">
        <f>ROUND(IF(AU93=0, IF(AT93=0, 0, 1), AT93/AU93),5)</f>
        <v>1.0207200000000001</v>
      </c>
      <c r="AX93" s="10">
        <f>ROUND(AX84+AX92,5)</f>
        <v>4141.1499999999996</v>
      </c>
      <c r="AY93" s="10">
        <f>ROUND(AY84+AY92,5)</f>
        <v>4057.08</v>
      </c>
      <c r="AZ93" s="10">
        <f>ROUND((AX93-AY93),5)</f>
        <v>84.07</v>
      </c>
      <c r="BA93" s="11">
        <f>ROUND(IF(AY93=0, IF(AX93=0, 0, 1), AX93/AY93),5)</f>
        <v>1.0207200000000001</v>
      </c>
      <c r="BB93" s="11"/>
      <c r="BC93" s="10">
        <f>ROUND(J93+N93+R93+V93+Z93+AD93+AH93+AL93+AP93+AT93+AX93,5)</f>
        <v>48333.96</v>
      </c>
      <c r="BD93" s="10">
        <f>ROUND(K93+O93+S93+W93+AA93+AE93+AI93+AM93+AQ93+AU93+AY93,5)</f>
        <v>44627.92</v>
      </c>
      <c r="BE93" s="10">
        <f>ROUND((BC93-BD93),5)</f>
        <v>3706.04</v>
      </c>
      <c r="BF93" s="11">
        <f>ROUND(IF(BD93=0, IF(BC93=0, 0, 1), BC93/BD93),5)</f>
        <v>1.08304</v>
      </c>
    </row>
    <row r="94" spans="1:58" ht="15" thickBot="1" x14ac:dyDescent="0.4">
      <c r="A94" s="1"/>
      <c r="B94" s="1"/>
      <c r="C94" s="1"/>
      <c r="D94" s="1" t="s">
        <v>103</v>
      </c>
      <c r="E94" s="1"/>
      <c r="F94" s="1"/>
      <c r="G94" s="1"/>
      <c r="H94" s="1"/>
      <c r="I94" s="1"/>
      <c r="J94" s="10">
        <f>ROUND(J30+J74+J83+J93,5)</f>
        <v>25614.68</v>
      </c>
      <c r="K94" s="10">
        <f>ROUND(K30+K74+K83+K93,5)</f>
        <v>22374.27</v>
      </c>
      <c r="L94" s="10">
        <f>ROUND((J94-K94),5)</f>
        <v>3240.41</v>
      </c>
      <c r="M94" s="11">
        <f>ROUND(IF(K94=0, IF(J94=0, 0, 1), J94/K94),5)</f>
        <v>1.14483</v>
      </c>
      <c r="N94" s="10">
        <f>ROUND(N30+N74+N83+N93,5)</f>
        <v>27655.4</v>
      </c>
      <c r="O94" s="10">
        <f>ROUND(O30+O74+O83+O93,5)</f>
        <v>22424.43</v>
      </c>
      <c r="P94" s="10">
        <f>ROUND((N94-O94),5)</f>
        <v>5230.97</v>
      </c>
      <c r="Q94" s="11">
        <f>ROUND(IF(O94=0, IF(N94=0, 0, 1), N94/O94),5)</f>
        <v>1.2332700000000001</v>
      </c>
      <c r="R94" s="10">
        <f>ROUND(R30+R74+R83+R93,5)</f>
        <v>22131.99</v>
      </c>
      <c r="S94" s="10">
        <f>ROUND(S30+S74+S83+S93,5)</f>
        <v>22424.43</v>
      </c>
      <c r="T94" s="10">
        <f>ROUND((R94-S94),5)</f>
        <v>-292.44</v>
      </c>
      <c r="U94" s="11">
        <f>ROUND(IF(S94=0, IF(R94=0, 0, 1), R94/S94),5)</f>
        <v>0.98695999999999995</v>
      </c>
      <c r="V94" s="10">
        <f>ROUND(V30+V74+V83+V93,5)</f>
        <v>21485.69</v>
      </c>
      <c r="W94" s="10">
        <f>ROUND(W30+W74+W83+W93,5)</f>
        <v>22374.43</v>
      </c>
      <c r="X94" s="10">
        <f>ROUND((V94-W94),5)</f>
        <v>-888.74</v>
      </c>
      <c r="Y94" s="11">
        <f>ROUND(IF(W94=0, IF(V94=0, 0, 1), V94/W94),5)</f>
        <v>0.96028000000000002</v>
      </c>
      <c r="Z94" s="10">
        <f>ROUND(Z30+Z74+Z83+Z93,5)</f>
        <v>25758.93</v>
      </c>
      <c r="AA94" s="10">
        <f>ROUND(AA30+AA74+AA83+AA93,5)</f>
        <v>22374.43</v>
      </c>
      <c r="AB94" s="10">
        <f>ROUND((Z94-AA94),5)</f>
        <v>3384.5</v>
      </c>
      <c r="AC94" s="11">
        <f>ROUND(IF(AA94=0, IF(Z94=0, 0, 1), Z94/AA94),5)</f>
        <v>1.15127</v>
      </c>
      <c r="AD94" s="10">
        <f>ROUND(AD30+AD74+AD83+AD93,5)</f>
        <v>23698.99</v>
      </c>
      <c r="AE94" s="10">
        <f>ROUND(AE30+AE74+AE83+AE93,5)</f>
        <v>22374.43</v>
      </c>
      <c r="AF94" s="10">
        <f>ROUND((AD94-AE94),5)</f>
        <v>1324.56</v>
      </c>
      <c r="AG94" s="11">
        <f>ROUND(IF(AE94=0, IF(AD94=0, 0, 1), AD94/AE94),5)</f>
        <v>1.0591999999999999</v>
      </c>
      <c r="AH94" s="10">
        <f>ROUND(AH30+AH74+AH83+AH93,5)</f>
        <v>28507.07</v>
      </c>
      <c r="AI94" s="10">
        <f>ROUND(AI30+AI74+AI83+AI93,5)</f>
        <v>23174.43</v>
      </c>
      <c r="AJ94" s="10">
        <f>ROUND((AH94-AI94),5)</f>
        <v>5332.64</v>
      </c>
      <c r="AK94" s="11">
        <f>ROUND(IF(AI94=0, IF(AH94=0, 0, 1), AH94/AI94),5)</f>
        <v>1.23011</v>
      </c>
      <c r="AL94" s="10">
        <f>ROUND(AL30+AL74+AL83+AL93,5)</f>
        <v>21167.64</v>
      </c>
      <c r="AM94" s="10">
        <f>ROUND(AM30+AM74+AM83+AM93,5)</f>
        <v>22424.43</v>
      </c>
      <c r="AN94" s="10">
        <f>ROUND((AL94-AM94),5)</f>
        <v>-1256.79</v>
      </c>
      <c r="AO94" s="11">
        <f>ROUND(IF(AM94=0, IF(AL94=0, 0, 1), AL94/AM94),5)</f>
        <v>0.94394999999999996</v>
      </c>
      <c r="AP94" s="10">
        <f>ROUND(AP30+AP74+AP83+AP93,5)</f>
        <v>24836.23</v>
      </c>
      <c r="AQ94" s="10">
        <f>ROUND(AQ30+AQ74+AQ83+AQ93,5)</f>
        <v>22374.43</v>
      </c>
      <c r="AR94" s="10">
        <f>ROUND((AP94-AQ94),5)</f>
        <v>2461.8000000000002</v>
      </c>
      <c r="AS94" s="11">
        <f>ROUND(IF(AQ94=0, IF(AP94=0, 0, 1), AP94/AQ94),5)</f>
        <v>1.1100300000000001</v>
      </c>
      <c r="AT94" s="10">
        <f>ROUND(AT30+AT74+AT83+AT93,5)</f>
        <v>18553.990000000002</v>
      </c>
      <c r="AU94" s="10">
        <f>ROUND(AU30+AU74+AU83+AU93,5)</f>
        <v>22374.43</v>
      </c>
      <c r="AV94" s="10">
        <f>ROUND((AT94-AU94),5)</f>
        <v>-3820.44</v>
      </c>
      <c r="AW94" s="11">
        <f>ROUND(IF(AU94=0, IF(AT94=0, 0, 1), AT94/AU94),5)</f>
        <v>0.82925000000000004</v>
      </c>
      <c r="AX94" s="10">
        <f>ROUND(AX30+AX74+AX83+AX93,5)</f>
        <v>20792.310000000001</v>
      </c>
      <c r="AY94" s="10">
        <f>ROUND(AY30+AY74+AY83+AY93,5)</f>
        <v>22374.43</v>
      </c>
      <c r="AZ94" s="10">
        <f>ROUND((AX94-AY94),5)</f>
        <v>-1582.12</v>
      </c>
      <c r="BA94" s="11">
        <f>ROUND(IF(AY94=0, IF(AX94=0, 0, 1), AX94/AY94),5)</f>
        <v>0.92928999999999995</v>
      </c>
      <c r="BB94" s="11"/>
      <c r="BC94" s="10">
        <f>ROUND(J94+N94+R94+V94+Z94+AD94+AH94+AL94+AP94+AT94+AX94,5)</f>
        <v>260202.92</v>
      </c>
      <c r="BD94" s="10">
        <f>ROUND(K94+O94+S94+W94+AA94+AE94+AI94+AM94+AQ94+AU94+AY94,5)</f>
        <v>247068.57</v>
      </c>
      <c r="BE94" s="10">
        <f>ROUND((BC94-BD94),5)</f>
        <v>13134.35</v>
      </c>
      <c r="BF94" s="11">
        <f>ROUND(IF(BD94=0, IF(BC94=0, 0, 1), BC94/BD94),5)</f>
        <v>1.0531600000000001</v>
      </c>
    </row>
    <row r="95" spans="1:58" ht="15" thickBot="1" x14ac:dyDescent="0.4">
      <c r="A95" s="1"/>
      <c r="B95" s="1" t="s">
        <v>104</v>
      </c>
      <c r="C95" s="1"/>
      <c r="D95" s="1"/>
      <c r="E95" s="1"/>
      <c r="F95" s="1"/>
      <c r="G95" s="1"/>
      <c r="H95" s="1"/>
      <c r="I95" s="1"/>
      <c r="J95" s="10">
        <f>ROUND(J7+J29-J94,5)</f>
        <v>-2740.62</v>
      </c>
      <c r="K95" s="10">
        <f>ROUND(K7+K29-K94,5)</f>
        <v>877.6</v>
      </c>
      <c r="L95" s="10">
        <f>ROUND((J95-K95),5)</f>
        <v>-3618.22</v>
      </c>
      <c r="M95" s="11">
        <f>ROUND(IF(K95=0, IF(J95=0, 0, 1), J95/K95),5)</f>
        <v>-3.1228600000000002</v>
      </c>
      <c r="N95" s="10">
        <f>ROUND(N7+N29-N94,5)</f>
        <v>-2813.65</v>
      </c>
      <c r="O95" s="10">
        <f>ROUND(O7+O29-O94,5)</f>
        <v>827.4</v>
      </c>
      <c r="P95" s="10">
        <f>ROUND((N95-O95),5)</f>
        <v>-3641.05</v>
      </c>
      <c r="Q95" s="11">
        <f>ROUND(IF(O95=0, IF(N95=0, 0, 1), N95/O95),5)</f>
        <v>-3.4005899999999998</v>
      </c>
      <c r="R95" s="10">
        <f>ROUND(R7+R29-R94,5)</f>
        <v>2117.5500000000002</v>
      </c>
      <c r="S95" s="10">
        <f>ROUND(S7+S29-S94,5)</f>
        <v>827.4</v>
      </c>
      <c r="T95" s="10">
        <f>ROUND((R95-S95),5)</f>
        <v>1290.1500000000001</v>
      </c>
      <c r="U95" s="11">
        <f>ROUND(IF(S95=0, IF(R95=0, 0, 1), R95/S95),5)</f>
        <v>2.5592800000000002</v>
      </c>
      <c r="V95" s="10">
        <f>ROUND(V7+V29-V94,5)</f>
        <v>3063.06</v>
      </c>
      <c r="W95" s="10">
        <f>ROUND(W7+W29-W94,5)</f>
        <v>877.4</v>
      </c>
      <c r="X95" s="10">
        <f>ROUND((V95-W95),5)</f>
        <v>2185.66</v>
      </c>
      <c r="Y95" s="11">
        <f>ROUND(IF(W95=0, IF(V95=0, 0, 1), V95/W95),5)</f>
        <v>3.4910600000000001</v>
      </c>
      <c r="Z95" s="10">
        <f>ROUND(Z7+Z29-Z94,5)</f>
        <v>-3233.9</v>
      </c>
      <c r="AA95" s="10">
        <f>ROUND(AA7+AA29-AA94,5)</f>
        <v>877.4</v>
      </c>
      <c r="AB95" s="10">
        <f>ROUND((Z95-AA95),5)</f>
        <v>-4111.3</v>
      </c>
      <c r="AC95" s="11">
        <f>ROUND(IF(AA95=0, IF(Z95=0, 0, 1), Z95/AA95),5)</f>
        <v>-3.6857799999999998</v>
      </c>
      <c r="AD95" s="10">
        <f>ROUND(AD7+AD29-AD94,5)</f>
        <v>360.48</v>
      </c>
      <c r="AE95" s="10">
        <f>ROUND(AE7+AE29-AE94,5)</f>
        <v>877.4</v>
      </c>
      <c r="AF95" s="10">
        <f>ROUND((AD95-AE95),5)</f>
        <v>-516.91999999999996</v>
      </c>
      <c r="AG95" s="11">
        <f>ROUND(IF(AE95=0, IF(AD95=0, 0, 1), AD95/AE95),5)</f>
        <v>0.41084999999999999</v>
      </c>
      <c r="AH95" s="10">
        <f>ROUND(AH7+AH29-AH94,5)</f>
        <v>-8097.81</v>
      </c>
      <c r="AI95" s="10">
        <f>ROUND(AI7+AI29-AI94,5)</f>
        <v>77.400000000000006</v>
      </c>
      <c r="AJ95" s="10">
        <f>ROUND((AH95-AI95),5)</f>
        <v>-8175.21</v>
      </c>
      <c r="AK95" s="11">
        <f>ROUND(IF(AI95=0, IF(AH95=0, 0, 1), AH95/AI95),5)</f>
        <v>-104.62287000000001</v>
      </c>
      <c r="AL95" s="10">
        <f>ROUND(AL7+AL29-AL94,5)</f>
        <v>-421.5</v>
      </c>
      <c r="AM95" s="10">
        <f>ROUND(AM7+AM29-AM94,5)</f>
        <v>827.4</v>
      </c>
      <c r="AN95" s="10">
        <f>ROUND((AL95-AM95),5)</f>
        <v>-1248.9000000000001</v>
      </c>
      <c r="AO95" s="11">
        <f>ROUND(IF(AM95=0, IF(AL95=0, 0, 1), AL95/AM95),5)</f>
        <v>-0.50943000000000005</v>
      </c>
      <c r="AP95" s="10">
        <f>ROUND(AP7+AP29-AP94,5)</f>
        <v>-1488.21</v>
      </c>
      <c r="AQ95" s="10">
        <f>ROUND(AQ7+AQ29-AQ94,5)</f>
        <v>877.4</v>
      </c>
      <c r="AR95" s="10">
        <f>ROUND((AP95-AQ95),5)</f>
        <v>-2365.61</v>
      </c>
      <c r="AS95" s="11">
        <f>ROUND(IF(AQ95=0, IF(AP95=0, 0, 1), AP95/AQ95),5)</f>
        <v>-1.6961599999999999</v>
      </c>
      <c r="AT95" s="10">
        <f>ROUND(AT7+AT29-AT94,5)</f>
        <v>2118.8000000000002</v>
      </c>
      <c r="AU95" s="10">
        <f>ROUND(AU7+AU29-AU94,5)</f>
        <v>877.4</v>
      </c>
      <c r="AV95" s="10">
        <f>ROUND((AT95-AU95),5)</f>
        <v>1241.4000000000001</v>
      </c>
      <c r="AW95" s="11">
        <f>ROUND(IF(AU95=0, IF(AT95=0, 0, 1), AT95/AU95),5)</f>
        <v>2.41486</v>
      </c>
      <c r="AX95" s="10">
        <f>ROUND(AX7+AX29-AX94,5)</f>
        <v>10089.06</v>
      </c>
      <c r="AY95" s="10">
        <f>ROUND(AY7+AY29-AY94,5)</f>
        <v>877.4</v>
      </c>
      <c r="AZ95" s="10">
        <f>ROUND((AX95-AY95),5)</f>
        <v>9211.66</v>
      </c>
      <c r="BA95" s="11">
        <f>ROUND(IF(AY95=0, IF(AX95=0, 0, 1), AX95/AY95),5)</f>
        <v>11.498810000000001</v>
      </c>
      <c r="BB95" s="11"/>
      <c r="BC95" s="10">
        <f>ROUND(J95+N95+R95+V95+Z95+AD95+AH95+AL95+AP95+AT95+AX95,5)</f>
        <v>-1046.74</v>
      </c>
      <c r="BD95" s="10">
        <f>ROUND(K95+O95+S95+W95+AA95+AE95+AI95+AM95+AQ95+AU95+AY95,5)</f>
        <v>8701.6</v>
      </c>
      <c r="BE95" s="10">
        <f>ROUND((BC95-BD95),5)</f>
        <v>-9748.34</v>
      </c>
      <c r="BF95" s="11">
        <f>ROUND(IF(BD95=0, IF(BC95=0, 0, 1), BC95/BD95),5)</f>
        <v>-0.12028999999999999</v>
      </c>
    </row>
    <row r="96" spans="1:58" s="16" customFormat="1" ht="11" thickBot="1" x14ac:dyDescent="0.3">
      <c r="A96" s="1" t="s">
        <v>105</v>
      </c>
      <c r="B96" s="1"/>
      <c r="C96" s="1"/>
      <c r="D96" s="1"/>
      <c r="E96" s="1"/>
      <c r="F96" s="1"/>
      <c r="G96" s="1"/>
      <c r="H96" s="1"/>
      <c r="I96" s="1"/>
      <c r="J96" s="14">
        <f>J95</f>
        <v>-2740.62</v>
      </c>
      <c r="K96" s="14">
        <f>K95</f>
        <v>877.6</v>
      </c>
      <c r="L96" s="14">
        <f>ROUND((J96-K96),5)</f>
        <v>-3618.22</v>
      </c>
      <c r="M96" s="15">
        <f>ROUND(IF(K96=0, IF(J96=0, 0, 1), J96/K96),5)</f>
        <v>-3.1228600000000002</v>
      </c>
      <c r="N96" s="14">
        <f>N95</f>
        <v>-2813.65</v>
      </c>
      <c r="O96" s="14">
        <f>O95</f>
        <v>827.4</v>
      </c>
      <c r="P96" s="14">
        <f>ROUND((N96-O96),5)</f>
        <v>-3641.05</v>
      </c>
      <c r="Q96" s="15">
        <f>ROUND(IF(O96=0, IF(N96=0, 0, 1), N96/O96),5)</f>
        <v>-3.4005899999999998</v>
      </c>
      <c r="R96" s="14">
        <f>R95</f>
        <v>2117.5500000000002</v>
      </c>
      <c r="S96" s="14">
        <f>S95</f>
        <v>827.4</v>
      </c>
      <c r="T96" s="14">
        <f>ROUND((R96-S96),5)</f>
        <v>1290.1500000000001</v>
      </c>
      <c r="U96" s="15">
        <f>ROUND(IF(S96=0, IF(R96=0, 0, 1), R96/S96),5)</f>
        <v>2.5592800000000002</v>
      </c>
      <c r="V96" s="14">
        <f>V95</f>
        <v>3063.06</v>
      </c>
      <c r="W96" s="14">
        <f>W95</f>
        <v>877.4</v>
      </c>
      <c r="X96" s="14">
        <f>ROUND((V96-W96),5)</f>
        <v>2185.66</v>
      </c>
      <c r="Y96" s="15">
        <f>ROUND(IF(W96=0, IF(V96=0, 0, 1), V96/W96),5)</f>
        <v>3.4910600000000001</v>
      </c>
      <c r="Z96" s="14">
        <f>Z95</f>
        <v>-3233.9</v>
      </c>
      <c r="AA96" s="14">
        <f>AA95</f>
        <v>877.4</v>
      </c>
      <c r="AB96" s="14">
        <f>ROUND((Z96-AA96),5)</f>
        <v>-4111.3</v>
      </c>
      <c r="AC96" s="15">
        <f>ROUND(IF(AA96=0, IF(Z96=0, 0, 1), Z96/AA96),5)</f>
        <v>-3.6857799999999998</v>
      </c>
      <c r="AD96" s="14">
        <f>AD95</f>
        <v>360.48</v>
      </c>
      <c r="AE96" s="14">
        <f>AE95</f>
        <v>877.4</v>
      </c>
      <c r="AF96" s="14">
        <f>ROUND((AD96-AE96),5)</f>
        <v>-516.91999999999996</v>
      </c>
      <c r="AG96" s="15">
        <f>ROUND(IF(AE96=0, IF(AD96=0, 0, 1), AD96/AE96),5)</f>
        <v>0.41084999999999999</v>
      </c>
      <c r="AH96" s="14">
        <f>AH95</f>
        <v>-8097.81</v>
      </c>
      <c r="AI96" s="14">
        <f>AI95</f>
        <v>77.400000000000006</v>
      </c>
      <c r="AJ96" s="14">
        <f>ROUND((AH96-AI96),5)</f>
        <v>-8175.21</v>
      </c>
      <c r="AK96" s="15">
        <f>ROUND(IF(AI96=0, IF(AH96=0, 0, 1), AH96/AI96),5)</f>
        <v>-104.62287000000001</v>
      </c>
      <c r="AL96" s="14">
        <f>AL95</f>
        <v>-421.5</v>
      </c>
      <c r="AM96" s="14">
        <f>AM95</f>
        <v>827.4</v>
      </c>
      <c r="AN96" s="14">
        <f>ROUND((AL96-AM96),5)</f>
        <v>-1248.9000000000001</v>
      </c>
      <c r="AO96" s="15">
        <f>ROUND(IF(AM96=0, IF(AL96=0, 0, 1), AL96/AM96),5)</f>
        <v>-0.50943000000000005</v>
      </c>
      <c r="AP96" s="14">
        <f>AP95</f>
        <v>-1488.21</v>
      </c>
      <c r="AQ96" s="14">
        <f>AQ95</f>
        <v>877.4</v>
      </c>
      <c r="AR96" s="14">
        <f>ROUND((AP96-AQ96),5)</f>
        <v>-2365.61</v>
      </c>
      <c r="AS96" s="15">
        <f>ROUND(IF(AQ96=0, IF(AP96=0, 0, 1), AP96/AQ96),5)</f>
        <v>-1.6961599999999999</v>
      </c>
      <c r="AT96" s="14">
        <f>AT95</f>
        <v>2118.8000000000002</v>
      </c>
      <c r="AU96" s="14">
        <f>AU95</f>
        <v>877.4</v>
      </c>
      <c r="AV96" s="14">
        <f>ROUND((AT96-AU96),5)</f>
        <v>1241.4000000000001</v>
      </c>
      <c r="AW96" s="15">
        <f>ROUND(IF(AU96=0, IF(AT96=0, 0, 1), AT96/AU96),5)</f>
        <v>2.41486</v>
      </c>
      <c r="AX96" s="14">
        <f>AX95</f>
        <v>10089.06</v>
      </c>
      <c r="AY96" s="14">
        <f>AY95</f>
        <v>877.4</v>
      </c>
      <c r="AZ96" s="14">
        <f>ROUND((AX96-AY96),5)</f>
        <v>9211.66</v>
      </c>
      <c r="BA96" s="15">
        <f>ROUND(IF(AY96=0, IF(AX96=0, 0, 1), AX96/AY96),5)</f>
        <v>11.498810000000001</v>
      </c>
      <c r="BB96" s="15"/>
      <c r="BC96" s="14">
        <f>ROUND(J96+N96+R96+V96+Z96+AD96+AH96+AL96+AP96+AT96+AX96,5)</f>
        <v>-1046.74</v>
      </c>
      <c r="BD96" s="14">
        <f>ROUND(K96+O96+S96+W96+AA96+AE96+AI96+AM96+AQ96+AU96+AY96,5)</f>
        <v>8701.6</v>
      </c>
      <c r="BE96" s="14">
        <f>ROUND((BC96-BD96),5)</f>
        <v>-9748.34</v>
      </c>
      <c r="BF96" s="15">
        <f>ROUND(IF(BD96=0, IF(BC96=0, 0, 1), BC96/BD96),5)</f>
        <v>-0.12028999999999999</v>
      </c>
    </row>
    <row r="97" ht="15" thickTop="1" x14ac:dyDescent="0.35"/>
  </sheetData>
  <pageMargins left="0.25" right="0.25" top="0.75" bottom="0.75" header="0.3" footer="0.3"/>
  <pageSetup orientation="landscape" r:id="rId1"/>
  <headerFooter>
    <oddHeader>&amp;L&amp;"Arial,Bold"&amp;8 1:58 PM
&amp;"Arial,Bold"&amp;8 06/22/22
&amp;"Arial,Bold"&amp;8 Accrual Basis&amp;C&amp;"Arial,Bold"&amp;12 City of Mountain Park - Enterprise Fund
&amp;"Arial,Bold"&amp;14 Profit &amp;&amp; Loss Budget vs. Actual
&amp;"Arial,Bold"&amp;10 July 2021 through May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4</xdr:col>
                <xdr:colOff>101600</xdr:colOff>
                <xdr:row>5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4</xdr:col>
                <xdr:colOff>101600</xdr:colOff>
                <xdr:row>5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Accounting</cp:lastModifiedBy>
  <dcterms:created xsi:type="dcterms:W3CDTF">2022-06-22T17:58:07Z</dcterms:created>
  <dcterms:modified xsi:type="dcterms:W3CDTF">2022-06-22T18:02:41Z</dcterms:modified>
</cp:coreProperties>
</file>